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1"/>
  </bookViews>
  <sheets>
    <sheet name="Лист2" sheetId="2" r:id="rId1"/>
    <sheet name="Лист3" sheetId="4" r:id="rId2"/>
  </sheets>
  <calcPr calcId="152511"/>
</workbook>
</file>

<file path=xl/calcChain.xml><?xml version="1.0" encoding="utf-8"?>
<calcChain xmlns="http://schemas.openxmlformats.org/spreadsheetml/2006/main">
  <c r="I6" i="4" l="1"/>
  <c r="I7" i="4"/>
  <c r="K13" i="4"/>
  <c r="K8" i="4" s="1"/>
  <c r="H13" i="4"/>
  <c r="G13" i="4"/>
  <c r="F13" i="4"/>
  <c r="J7" i="4"/>
  <c r="F11" i="4"/>
  <c r="G11" i="4"/>
  <c r="H11" i="4"/>
  <c r="H6" i="4" s="1"/>
  <c r="J11" i="4"/>
  <c r="K11" i="4"/>
  <c r="E12" i="4"/>
  <c r="E7" i="4" s="1"/>
  <c r="K12" i="4"/>
  <c r="K7" i="4" s="1"/>
  <c r="H12" i="4"/>
  <c r="G12" i="4"/>
  <c r="G7" i="4" s="1"/>
  <c r="F12" i="4"/>
  <c r="F7" i="4" s="1"/>
  <c r="J151" i="4"/>
  <c r="J8" i="4" s="1"/>
  <c r="E185" i="4"/>
  <c r="E184" i="4"/>
  <c r="E187" i="4"/>
  <c r="E186" i="4"/>
  <c r="I151" i="4"/>
  <c r="I8" i="4" s="1"/>
  <c r="H151" i="4"/>
  <c r="H150" i="4" s="1"/>
  <c r="G151" i="4"/>
  <c r="G150" i="4" s="1"/>
  <c r="F151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 s="1"/>
  <c r="E169" i="4"/>
  <c r="E168" i="4" s="1"/>
  <c r="E166" i="4"/>
  <c r="E165" i="4"/>
  <c r="E164" i="4"/>
  <c r="E162" i="4"/>
  <c r="E163" i="4"/>
  <c r="K130" i="4"/>
  <c r="E130" i="4"/>
  <c r="E126" i="4"/>
  <c r="K126" i="4"/>
  <c r="K122" i="4"/>
  <c r="E122" i="4"/>
  <c r="K118" i="4"/>
  <c r="E118" i="4"/>
  <c r="J110" i="4"/>
  <c r="E110" i="4"/>
  <c r="J114" i="4"/>
  <c r="E114" i="4"/>
  <c r="I98" i="4"/>
  <c r="E98" i="4"/>
  <c r="I94" i="4"/>
  <c r="E94" i="4"/>
  <c r="I86" i="4"/>
  <c r="E86" i="4"/>
  <c r="I82" i="4"/>
  <c r="E82" i="4"/>
  <c r="E78" i="4"/>
  <c r="E74" i="4"/>
  <c r="H70" i="4"/>
  <c r="E70" i="4"/>
  <c r="H66" i="4"/>
  <c r="E66" i="4"/>
  <c r="H62" i="4"/>
  <c r="E62" i="4"/>
  <c r="H58" i="4"/>
  <c r="E58" i="4"/>
  <c r="H54" i="4"/>
  <c r="E54" i="4"/>
  <c r="H46" i="4"/>
  <c r="E46" i="4"/>
  <c r="G42" i="4"/>
  <c r="E42" i="4"/>
  <c r="G38" i="4"/>
  <c r="E38" i="4"/>
  <c r="G34" i="4"/>
  <c r="E34" i="4"/>
  <c r="G30" i="4"/>
  <c r="E30" i="4"/>
  <c r="F26" i="4"/>
  <c r="E26" i="4"/>
  <c r="F22" i="4"/>
  <c r="E22" i="4"/>
  <c r="F18" i="4"/>
  <c r="E18" i="4"/>
  <c r="F14" i="4"/>
  <c r="E14" i="4"/>
  <c r="H10" i="4" l="1"/>
  <c r="F8" i="4"/>
  <c r="K10" i="4"/>
  <c r="F10" i="4"/>
  <c r="G8" i="4"/>
  <c r="E11" i="4"/>
  <c r="E151" i="4"/>
  <c r="E150" i="4" s="1"/>
  <c r="G10" i="4"/>
  <c r="H8" i="4"/>
  <c r="J6" i="4"/>
  <c r="F150" i="4"/>
  <c r="F6" i="4"/>
  <c r="K6" i="4"/>
  <c r="K5" i="4" s="1"/>
  <c r="H7" i="4"/>
  <c r="E13" i="4"/>
  <c r="G6" i="4"/>
  <c r="F15" i="2"/>
  <c r="F17" i="2"/>
  <c r="F18" i="2"/>
  <c r="F19" i="2"/>
  <c r="F20" i="2"/>
  <c r="F21" i="2"/>
  <c r="F22" i="2"/>
  <c r="F23" i="2"/>
  <c r="F7" i="2"/>
  <c r="F9" i="2"/>
  <c r="F10" i="2"/>
  <c r="F11" i="2"/>
  <c r="F13" i="2"/>
  <c r="F14" i="2"/>
  <c r="E6" i="2"/>
  <c r="F6" i="2" s="1"/>
  <c r="E5" i="2"/>
  <c r="F5" i="2" s="1"/>
  <c r="G5" i="4" l="1"/>
  <c r="E8" i="4"/>
  <c r="E10" i="4"/>
  <c r="H5" i="4"/>
  <c r="F5" i="4"/>
  <c r="E6" i="4"/>
  <c r="E4" i="2"/>
  <c r="F4" i="2" s="1"/>
  <c r="E8" i="2"/>
  <c r="F8" i="2" s="1"/>
  <c r="E12" i="2"/>
  <c r="F12" i="2" s="1"/>
  <c r="E16" i="2"/>
  <c r="F16" i="2" s="1"/>
  <c r="E5" i="4" l="1"/>
  <c r="F32" i="2"/>
  <c r="F25" i="2"/>
  <c r="D7" i="2" l="1"/>
  <c r="D6" i="2"/>
  <c r="D5" i="2"/>
  <c r="D4" i="2"/>
  <c r="D8" i="2"/>
  <c r="D12" i="2"/>
  <c r="D16" i="2"/>
  <c r="D20" i="2"/>
  <c r="E37" i="2"/>
  <c r="D37" i="2"/>
  <c r="G17" i="2" l="1"/>
  <c r="E3" i="2" l="1"/>
  <c r="F3" i="2" s="1"/>
  <c r="D3" i="2" l="1"/>
</calcChain>
</file>

<file path=xl/sharedStrings.xml><?xml version="1.0" encoding="utf-8"?>
<sst xmlns="http://schemas.openxmlformats.org/spreadsheetml/2006/main" count="541" uniqueCount="171">
  <si>
    <t>N</t>
  </si>
  <si>
    <t>п/п</t>
  </si>
  <si>
    <t>Наименование муниципальной программы (подпрограммы, основного мероприятия, мероприятия)</t>
  </si>
  <si>
    <t>Источник финансового обеспечения</t>
  </si>
  <si>
    <t>Отношение освоенных средств</t>
  </si>
  <si>
    <t>предусмотрено на реализацию муниципальной программы в текущем году</t>
  </si>
  <si>
    <t>освоено за отчетный период</t>
  </si>
  <si>
    <t>к предусмотренному объему на текущий год, %</t>
  </si>
  <si>
    <t>Всего, в том числе:</t>
  </si>
  <si>
    <t>федеральный бюджет</t>
  </si>
  <si>
    <t>бюджет Республики Башкортостан</t>
  </si>
  <si>
    <t>бюджет  городского округа город Октябрьский Республики Башкортостан</t>
  </si>
  <si>
    <t xml:space="preserve">бюджет  городского округа город Октябрьский Республики Башкортостан   не в рамках софинансирования </t>
  </si>
  <si>
    <r>
      <t xml:space="preserve">Муниципальная программа </t>
    </r>
    <r>
      <rPr>
        <b/>
        <sz val="10"/>
        <color theme="1"/>
        <rFont val="Calibri"/>
        <family val="2"/>
        <charset val="204"/>
      </rPr>
      <t>«Формирование современной городской среды в городском округе город Октябрьский Республики Башкортостан»</t>
    </r>
  </si>
  <si>
    <t xml:space="preserve">Благоустройство территории между ул. Шашина и ул. Закирова в ГО г. Октябрьский Республики Башкортостан. 8 Объект </t>
  </si>
  <si>
    <t xml:space="preserve">Благоустройство территории между ул. Шашина и ул. Закирова в ГО г. Октябрьский Республики Башкортостан. 9 Объект </t>
  </si>
  <si>
    <t xml:space="preserve">Благоустройство территории между ул. Шашина и ул. Закирова в ГО г. Октябрьский Республики Башкортостан. 10 Объект </t>
  </si>
  <si>
    <t xml:space="preserve">Благоустройство общественной территории ГО г. Октябрьский РБ парк "Победы" </t>
  </si>
  <si>
    <t>ПСД</t>
  </si>
  <si>
    <t>РБ</t>
  </si>
  <si>
    <t>ГО</t>
  </si>
  <si>
    <t>ГО+</t>
  </si>
  <si>
    <t>ВСЕГО</t>
  </si>
  <si>
    <t>бюджет  городского округа город Октябрьский Республики Башкортостан +</t>
  </si>
  <si>
    <t>№ п/п</t>
  </si>
  <si>
    <t>Наименование муниципальной программы/ основного мероприятий</t>
  </si>
  <si>
    <t>Ответственный исполнитель (соисполнитель)</t>
  </si>
  <si>
    <t>Источник финансового обеспечения муниципальной программы</t>
  </si>
  <si>
    <t>Всего</t>
  </si>
  <si>
    <t>Срок реализации мероприятия</t>
  </si>
  <si>
    <t>Целевой индикатор и показатель программы, для достижения которого реализуется основное мероприятие</t>
  </si>
  <si>
    <t>Непосредственный результат реализации мероприятия, единица измерения</t>
  </si>
  <si>
    <t>Значение непосредственного результата реализации мероприятия</t>
  </si>
  <si>
    <t>Расходы по годам реализации муниципальной программы, тыс. руб.</t>
  </si>
  <si>
    <t>Региональный проект  Формирование комфортной городской среды</t>
  </si>
  <si>
    <t xml:space="preserve">Всего в том числе:
</t>
  </si>
  <si>
    <t>бюджет РФ</t>
  </si>
  <si>
    <t>бюджет РБ</t>
  </si>
  <si>
    <t>бюджет ГО</t>
  </si>
  <si>
    <t>Администрация ГО, подрядные организации (по согласованию)</t>
  </si>
  <si>
    <t>всего в том числе:</t>
  </si>
  <si>
    <t>бюджет  ГО</t>
  </si>
  <si>
    <t xml:space="preserve">Основное мероприятие «Формирование современной городской среды» 
в рамках регионального проекта «Формирование комфортной городской среды»
</t>
  </si>
  <si>
    <t>2019-2030</t>
  </si>
  <si>
    <t xml:space="preserve">Администрация ГО, подрядные организации </t>
  </si>
  <si>
    <t xml:space="preserve">Благоустройство
парка Дружбы
</t>
  </si>
  <si>
    <t>1.1</t>
  </si>
  <si>
    <t>1-4</t>
  </si>
  <si>
    <t>1.2</t>
  </si>
  <si>
    <t xml:space="preserve">Количество благоустроенных общественных территорий (ед.);
Площадь благоустроенных общественных территорий (га);
Доля благоустроенных общественных территорий от общего количества наиболее посещаемых общественных территорий (процент)
Площадь благоустроенных общественных территорий, приходящихся
на 1 жителя муниципального образования (кв.м.)
</t>
  </si>
  <si>
    <t xml:space="preserve">2019 год - 11
2020 год –14
2021 год - 18
2019 год – 67,31
2020 год – 70,54
2021 год – 79,62
2019 год - 50
2020 год - 64
2021 год - 82
2019 год – 5,9
2020 год -  6,2
2021 год – 6,9
</t>
  </si>
  <si>
    <t xml:space="preserve">Благоустройство
сквера «Геофизик»
</t>
  </si>
  <si>
    <t>1.3</t>
  </si>
  <si>
    <t xml:space="preserve">Капитальный ремонт прилегающей территории МБУ ДО "Детская школа искусств №1" </t>
  </si>
  <si>
    <t>1.4</t>
  </si>
  <si>
    <t xml:space="preserve">Благоустройство парка
им. Ю Гагарина
</t>
  </si>
  <si>
    <t>1.5</t>
  </si>
  <si>
    <t>Благоустройство центральной аллеи  парка «Нефтяник»</t>
  </si>
  <si>
    <t>1.6</t>
  </si>
  <si>
    <t>Территория между ул. Девонская и ул.Гаражная вдоль ул.Северная и МКД №№ 12-16</t>
  </si>
  <si>
    <t>1.7</t>
  </si>
  <si>
    <t>Благоустройство общественной территории в районе школы № 20</t>
  </si>
  <si>
    <t>1.8</t>
  </si>
  <si>
    <t xml:space="preserve">Благоустройство общественной территории в районе школы №8 (1 очередь)
</t>
  </si>
  <si>
    <t>1.9</t>
  </si>
  <si>
    <t>Благоустройство территории между ул.Шашина и ул.Закирова (1  объект)</t>
  </si>
  <si>
    <t>1.10</t>
  </si>
  <si>
    <t>Благоустройство территории между ул.Шашина и ул.Закирова (2  объект)</t>
  </si>
  <si>
    <t>Благоустройство территории между ул.Шашина и ул.Закирова (3  объект)</t>
  </si>
  <si>
    <t>1.11</t>
  </si>
  <si>
    <t>Благоустройство территории между ул.Шашина и ул.Закирова (4  объект)</t>
  </si>
  <si>
    <t>1.12</t>
  </si>
  <si>
    <t>1.13</t>
  </si>
  <si>
    <t>1.14</t>
  </si>
  <si>
    <t xml:space="preserve">Благоустройство территории между 29 микрорайоном и АЗС «Лукойл» 
(1 объект)
</t>
  </si>
  <si>
    <t xml:space="preserve">Благоустройство территории между 29 микрорайоном и АЗС «Лукойл» 
(2 объект)
</t>
  </si>
  <si>
    <t>1.15</t>
  </si>
  <si>
    <t>Благоустройство общественной территории в районе школы №8 (2 очередь)</t>
  </si>
  <si>
    <t>1.16</t>
  </si>
  <si>
    <t>Благоустройство территории между 29 микрорайоном и АЗС "Лукойл" в ГО г. Октябрьский Республики Башкортостан. 3 Объект (природная тематика)</t>
  </si>
  <si>
    <t xml:space="preserve">Прирост среднего индекса качества городской среды по отношению к  2019 году
Доля объема закупок оборудования, имеющего российское происхождение, в том числе оборудования, закупаемого при выполнении работ,  в общем объеме оборудования, закупленного в рамках реализации мероприятий государственных (муниципальных) программ современной городской среды
Количество благоустроенных общественных  территорий
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территориях которых реализуются проекты по созданию комфортной городской среды
</t>
  </si>
  <si>
    <t>Благоустройство территории между 29 микрорайоном и АЗС "Лукойл" в ГО г. Октябрьский Республики Башкортостан. 4 Объект (городская тематика)</t>
  </si>
  <si>
    <t>1.17</t>
  </si>
  <si>
    <t>Благоустройство территории между ул. Шашина и ул. Закирова в ГО г. Октябрьский Республики Башкортостан. 5 Объект (городская тематика)</t>
  </si>
  <si>
    <t>Благоустройство территории между ул. Шашина и ул. Закирова в ГО г. Октябрьский Республики Башкортостан. 6 Объект (скейт парк 3 круга)</t>
  </si>
  <si>
    <t>Благоустройство территории между ул. Шашина и ул. Закирова в ГО г. Октябрьский Республики Башкортостан. 7 Объект (городская тематика)</t>
  </si>
  <si>
    <t>1.18</t>
  </si>
  <si>
    <t>1.19</t>
  </si>
  <si>
    <t>1.20</t>
  </si>
  <si>
    <t xml:space="preserve">Прирост среднего индекса качества городской среды по отношению к  2019 году
Доля объема закупок оборудования, имеющего российское происхождение, в том числе оборудования, закупаемого при выполнении работ,  в общем объеме оборудования, закупленного в рамках реализации мероприятий государственных (муниципальных) программ современной городской среды
Количество благоустроенных общественных  территорий
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территориях которых реализуются проекты по созданию комфортной городской среды
</t>
  </si>
  <si>
    <t>1.21</t>
  </si>
  <si>
    <t>Благоустройство общественной территории ГО г. Октябрьский РБ парк "Победы" (цветовая гамма-серо-красная)</t>
  </si>
  <si>
    <t xml:space="preserve">Прирост среднего индекса качества городской среды по отношению к  2019 году
Доля объема закупок оборудования, имеющего российское происхождение, в том числе оборудования, закупаемого при выполнении работ,  в общем объеме оборудования, закупленного в рамках реализации мероприятий государственных (муниципальных) программ современной городской среды
Количество благоустроенных общественных  территорий
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территориях которых реализуются проекты по созданию комфортной городской среды
</t>
  </si>
  <si>
    <t>1.22</t>
  </si>
  <si>
    <t xml:space="preserve">Благоустройство общественной территории ГО г. Октябрьский РБ сквер им. И.М. Губкина (красно-серая цветовая гамма) </t>
  </si>
  <si>
    <t>1.23</t>
  </si>
  <si>
    <t>Благоустройство территории ГО г. Октябрьский РБ парк "Победы" в районе памятника Думы Солдат (светлое покрытие в стиле ёлочка)</t>
  </si>
  <si>
    <t>1.24</t>
  </si>
  <si>
    <t>1.25</t>
  </si>
  <si>
    <t>1.26</t>
  </si>
  <si>
    <t>Благоустройство территории между ул. Шашина и ул. Закирова в ГО г. Октябрьский Республики Башкортостан. Объект 8. Вариант 1</t>
  </si>
  <si>
    <t>Благоустройство территории между ул. Шашина и ул. Закирова в ГО г. Октябрьский Республики Башкортостан. Объект 9. Вариант 2</t>
  </si>
  <si>
    <t>Благоустройство территории между ул. Шашина и ул. Закирова в ГО г. Октябрьский Республики Башкортостан. Объект 10. Вариант 2</t>
  </si>
  <si>
    <t>1.27</t>
  </si>
  <si>
    <t>Благоустройство территории между ул. Шашина и ул. Закирова в ГО г. Октябрьский Республики Башкортостан. Объект 11</t>
  </si>
  <si>
    <t>Благоустройство территории между ул. Шашина и ул. Закирова в ГО г. Октябрьский Республики Башкортостан. Объект 12</t>
  </si>
  <si>
    <t>1.28</t>
  </si>
  <si>
    <t xml:space="preserve">Благоустройство общественной территории ГО г. Октябрьский Республики Башкортостан парк Победы Объект 4
</t>
  </si>
  <si>
    <t xml:space="preserve">Благоустройство общественной территории ГО г. Октябрьский Республики Башкортостан парк Победы Объект 5
</t>
  </si>
  <si>
    <t>1.29</t>
  </si>
  <si>
    <t>Благоустройство парка нефтяник городского округа город Октябрьский Республики Башкортостан со стороны улицы Садовое кольцо</t>
  </si>
  <si>
    <t>1.30</t>
  </si>
  <si>
    <t>1.31</t>
  </si>
  <si>
    <t>1.32</t>
  </si>
  <si>
    <t>Благоустройство парка вдоль улицы Клинова городского округа город Октябрьский Республики Башкортостан. Объект 1</t>
  </si>
  <si>
    <t>1.33</t>
  </si>
  <si>
    <t>1.34</t>
  </si>
  <si>
    <t xml:space="preserve">Благоустройство парка Победы городского округа город Октябрьский Республики Башкортостан. Объект 3
</t>
  </si>
  <si>
    <t>Благоустройство парка Победы городского округа город Октябрьский Республики Башкортостан. Объект 6</t>
  </si>
  <si>
    <t>Всего, в том числе</t>
  </si>
  <si>
    <t>2.</t>
  </si>
  <si>
    <t xml:space="preserve">Основное мероприятие «Формирование современной городской среды» 
за счет средств дополнительного финансирования из бюджета городского округа
</t>
  </si>
  <si>
    <t>2.1</t>
  </si>
  <si>
    <t>Благоустройство центральной аллеи парка «Нефтяник»</t>
  </si>
  <si>
    <t xml:space="preserve">Количество благоустроенных общественных территорий (ед.);
Площадь благоустроенных общественных территорий (га);
Доля благоустроенных общественных территорий от общего количества наиболее посещаемых общественных территорий (процент)
Площадь благоустроенных общественных территорий, приходящихся
на 1 жителя муниципального образования (кв.м.)
</t>
  </si>
  <si>
    <t>2.2</t>
  </si>
  <si>
    <t xml:space="preserve">Территория между ул. Девонская и ул.Гаражная вдоль ул.Северная и МКД №№ 12-16
</t>
  </si>
  <si>
    <t>2.3</t>
  </si>
  <si>
    <t>2.4</t>
  </si>
  <si>
    <t xml:space="preserve">Благоустройство общественной территории в районе школы №8 (2 очередь) </t>
  </si>
  <si>
    <t>2.5</t>
  </si>
  <si>
    <t>2.6</t>
  </si>
  <si>
    <t>Разработка дизайн -проектов и сметной стоимости. Проверка достоверности сметной стоимости капитального ремонта общественных территории</t>
  </si>
  <si>
    <t>2019-2021</t>
  </si>
  <si>
    <t>2.7</t>
  </si>
  <si>
    <t xml:space="preserve">Проведение рейтингового голосования по выбору общественных территорий, подлежащих благоустройству в первоочередном порядке  </t>
  </si>
  <si>
    <t>Администрация ГО</t>
  </si>
  <si>
    <t>2019-2020</t>
  </si>
  <si>
    <t>2.8</t>
  </si>
  <si>
    <t>Озеленение благоустроенных общественных территорий</t>
  </si>
  <si>
    <t>Администрация ГО (по согласованию)</t>
  </si>
  <si>
    <t>2019-2022</t>
  </si>
  <si>
    <t>2.9</t>
  </si>
  <si>
    <t>Изготовление и установка баннеров</t>
  </si>
  <si>
    <t>2.10</t>
  </si>
  <si>
    <t>Приобретение и установка видеооборудова-ния в парке Победы и сквере им И.М. Губкина</t>
  </si>
  <si>
    <t>2.11</t>
  </si>
  <si>
    <t>Оказание услуг связи на объекты по адресам: парк Победы (в районе улицы Гоголя д. 23, сквер им И.М. Губкина ( в районе улицы Девонская  д. 10/15)</t>
  </si>
  <si>
    <t>2.12</t>
  </si>
  <si>
    <t>Доступ к системе видеонаблюдения на объекты по адресам: парк Победы ( в районе улицы Гоголя д. 23), сквер им И.М. Губкина (в районе улицы Девонская  д. 10/15)</t>
  </si>
  <si>
    <t>2.13</t>
  </si>
  <si>
    <t xml:space="preserve"> Разработка дизайн-проектов социальных баннеров в рамках реализации проекта «Благоустройство территории между ул. Шашина и ул. Закирова»</t>
  </si>
  <si>
    <t>2.14</t>
  </si>
  <si>
    <t>Благоустройство территории между ул. Шашина и ул. Закирова в ГО г. Октябрьский Республики Башкортостан (доп. работы Ограждение)</t>
  </si>
  <si>
    <t>2.15</t>
  </si>
  <si>
    <t>Благоустройство  общественной  территории ГО г. Октябрьский РБ  сквер им И.М. Губкина (доп. работы)</t>
  </si>
  <si>
    <t>2.16</t>
  </si>
  <si>
    <t>Благоустройство  общественной  территории ГО г. Октябрьский РБ  сквер им И.М. Губкина (красно-серая цветовая гамма) (доп. работы) в рамках национального проекта «Жилье и городская среда»</t>
  </si>
  <si>
    <t>2.17</t>
  </si>
  <si>
    <t xml:space="preserve">Разработка проектно-сметной документации по объекту «Благоустройство территории между ул. Шашина и ул. Закирова в ГО г. Октябрьский Республики Башкортостан. Объект 8. Вариант 1. Благоустройство территории между ул. Шашина и ул. Закирова в ГО г. Октябрьский Республики Башкортостан. Объект 9. Вариант 2, Благоустройство территории между ул. Шашина и ул. Закирова в ГО г. Октябрьский Республики Башкортостан. Объект 10. Вариант 2» (национальный проект «Жилье и городская среда»)
</t>
  </si>
  <si>
    <t>2.18</t>
  </si>
  <si>
    <t>Разработка проектно-сметной документации по объекту «Благоустройство территории между ул. Шашина и ул. Закирова в ГО г. Октябрьский Республики Башкортостан. Объект 11. Благоустройство территории между ул. Шашина и ул. Закирова в ГО г. Октябрьский Республики Башкортостан. Объект 12»</t>
  </si>
  <si>
    <r>
      <rPr>
        <b/>
        <sz val="14"/>
        <color theme="1"/>
        <rFont val="Times New Roman"/>
        <family val="1"/>
        <charset val="204"/>
      </rPr>
      <t>План реализации и финансовое обеспечение муниципальной программы
«Формирование современной городской среды в городском округе город Октябрьский Республики Башкортостан»</t>
    </r>
    <r>
      <rPr>
        <b/>
        <sz val="8"/>
        <color theme="1"/>
        <rFont val="Times New Roman"/>
        <family val="1"/>
        <charset val="204"/>
      </rPr>
      <t xml:space="preserve">
</t>
    </r>
  </si>
  <si>
    <t>определяется после утверждения бюджета</t>
  </si>
  <si>
    <t>определяется после утвреждения бюджета</t>
  </si>
  <si>
    <t xml:space="preserve">2022 год - 8
2023 год - 13
2024 год – 18
2022 год – 90
2023 год – 90
2024 год – 90
2022 год - 7
2023 год - 3
2024 год - 4
2022 год – 20
2023 год -  25
2024 год – 30
</t>
  </si>
  <si>
    <t xml:space="preserve">2022 год - 8
2023 год - 13
2024 год – 18
2022 год – 90
2023 год – 90
2024 год – 90
2022 год - 7
2023 год - 3
2024 год - 4
2022 год – 20
2023 год -  25
2024 год – 30
</t>
  </si>
  <si>
    <t xml:space="preserve">2022 год - 8
2023 год - 13
2024 год – 18
2022 год – 90
2023 год – 90
2024 год – 90
2022 год - 7
2023 год - 4
2024 год - 4
2022 год – 20
2023 год -  25
2024 год – 30
</t>
  </si>
  <si>
    <t xml:space="preserve">2022 год - 8
2023 год - 13
2024 год – 18
2022 год – 90
2023 год – 90
2024 год – 90
2022 год - 7
2023 год - 4
2024 год - 4
2022 год – 20
2023 год -  25
2024 год – 30
</t>
  </si>
  <si>
    <t xml:space="preserve">2022 год - 8
2023 год - 13
2024 год - 18
2025 год - 18
2026 год - 18
2027 год - 18
2028 год - 18
2029 год - 18
2030 год - 18
2022 год - 90
2023 год - 90
2024 год - 90
2025 год - 90
2026 год - 90
2027 год - 90
2028 год - 90
2029 год - 90
2030 год - 90                                                                                                                                                                                                                                                                                                                                                                                                                                                                                                                                        
2022 год - 7
2023 год - 4
2024 год - 4
2025 год - 4
2026 год - 4
2027 год - 4
2028 год - 4       
2029 год - 4
2030 год - 4
2022 год - 20
2023 год - 25
2024 год - 30
2025 год - 30
2026 год - 30
2027 год - 30     
2028 год - 30
2029 год - 30                                                                                                                                                                                                                                                                                                                                                                               2030 год - 30  </t>
  </si>
  <si>
    <t>Муниципальная программа "Формирование современной городской среды в городском округе город Октябрьский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</si>
</sst>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2" borderId="0" xfId="0" applyFill="1"/>
    <xf numFmtId="0" fontId="3" fillId="3" borderId="5" xfId="0" applyFont="1" applyFill="1" applyBorder="1" applyAlignment="1">
      <alignment vertical="center" wrapText="1"/>
    </xf>
    <xf numFmtId="0" fontId="0" fillId="3" borderId="0" xfId="0" applyFill="1"/>
    <xf numFmtId="0" fontId="3" fillId="4" borderId="5" xfId="0" applyFont="1" applyFill="1" applyBorder="1" applyAlignment="1">
      <alignment vertical="center" wrapText="1"/>
    </xf>
    <xf numFmtId="0" fontId="0" fillId="4" borderId="0" xfId="0" applyFill="1"/>
    <xf numFmtId="0" fontId="3" fillId="5" borderId="5" xfId="0" applyFont="1" applyFill="1" applyBorder="1" applyAlignment="1">
      <alignment vertical="center" wrapText="1"/>
    </xf>
    <xf numFmtId="0" fontId="0" fillId="5" borderId="0" xfId="0" applyFill="1"/>
    <xf numFmtId="0" fontId="3" fillId="4" borderId="11" xfId="0" applyFont="1" applyFill="1" applyBorder="1" applyAlignment="1">
      <alignment horizontal="center" vertical="center" wrapText="1"/>
    </xf>
    <xf numFmtId="16" fontId="3" fillId="4" borderId="1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0" fillId="6" borderId="0" xfId="0" applyFill="1"/>
    <xf numFmtId="43" fontId="2" fillId="6" borderId="5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0" fillId="2" borderId="6" xfId="0" applyFill="1" applyBorder="1"/>
    <xf numFmtId="43" fontId="0" fillId="2" borderId="6" xfId="0" applyNumberFormat="1" applyFill="1" applyBorder="1"/>
    <xf numFmtId="0" fontId="3" fillId="4" borderId="3" xfId="0" applyFont="1" applyFill="1" applyBorder="1" applyAlignment="1">
      <alignment vertical="center" wrapText="1"/>
    </xf>
    <xf numFmtId="43" fontId="0" fillId="0" borderId="6" xfId="0" applyNumberFormat="1" applyBorder="1"/>
    <xf numFmtId="43" fontId="0" fillId="4" borderId="0" xfId="0" applyNumberFormat="1" applyFill="1"/>
    <xf numFmtId="0" fontId="0" fillId="6" borderId="6" xfId="0" applyFill="1" applyBorder="1"/>
    <xf numFmtId="43" fontId="0" fillId="6" borderId="6" xfId="0" applyNumberFormat="1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3" fontId="0" fillId="3" borderId="0" xfId="0" applyNumberFormat="1" applyFill="1"/>
    <xf numFmtId="43" fontId="3" fillId="7" borderId="5" xfId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43" fontId="8" fillId="8" borderId="6" xfId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0" fillId="8" borderId="6" xfId="0" applyFill="1" applyBorder="1"/>
    <xf numFmtId="43" fontId="3" fillId="4" borderId="6" xfId="1" applyFont="1" applyFill="1" applyBorder="1" applyAlignment="1">
      <alignment horizontal="center" vertical="center" wrapText="1"/>
    </xf>
    <xf numFmtId="43" fontId="3" fillId="4" borderId="5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2" fillId="6" borderId="5" xfId="1" applyNumberFormat="1" applyFont="1" applyFill="1" applyBorder="1" applyAlignment="1">
      <alignment horizontal="center" vertical="center" wrapText="1"/>
    </xf>
    <xf numFmtId="164" fontId="2" fillId="3" borderId="5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8" fillId="5" borderId="5" xfId="1" applyNumberFormat="1" applyFont="1" applyFill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/>
    </xf>
    <xf numFmtId="164" fontId="0" fillId="8" borderId="6" xfId="0" applyNumberFormat="1" applyFill="1" applyBorder="1"/>
    <xf numFmtId="164" fontId="2" fillId="4" borderId="6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2" fillId="8" borderId="6" xfId="1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10" fillId="7" borderId="6" xfId="1" applyNumberFormat="1" applyFont="1" applyFill="1" applyBorder="1" applyAlignment="1">
      <alignment horizontal="center" vertical="top" wrapText="1"/>
    </xf>
    <xf numFmtId="49" fontId="10" fillId="7" borderId="6" xfId="1" applyNumberFormat="1" applyFont="1" applyFill="1" applyBorder="1" applyAlignment="1">
      <alignment horizontal="center" vertical="top" wrapText="1"/>
    </xf>
    <xf numFmtId="164" fontId="10" fillId="7" borderId="18" xfId="1" applyNumberFormat="1" applyFont="1" applyFill="1" applyBorder="1" applyAlignment="1">
      <alignment vertical="top" wrapText="1"/>
    </xf>
    <xf numFmtId="164" fontId="10" fillId="7" borderId="16" xfId="1" applyNumberFormat="1" applyFont="1" applyFill="1" applyBorder="1" applyAlignment="1">
      <alignment vertical="top" wrapText="1"/>
    </xf>
    <xf numFmtId="164" fontId="10" fillId="7" borderId="18" xfId="1" applyNumberFormat="1" applyFont="1" applyFill="1" applyBorder="1" applyAlignment="1">
      <alignment horizontal="center" vertical="top" wrapText="1"/>
    </xf>
    <xf numFmtId="164" fontId="10" fillId="7" borderId="16" xfId="1" applyNumberFormat="1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left" vertical="top" wrapText="1"/>
    </xf>
    <xf numFmtId="0" fontId="10" fillId="7" borderId="6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49" fontId="10" fillId="7" borderId="13" xfId="0" applyNumberFormat="1" applyFont="1" applyFill="1" applyBorder="1" applyAlignment="1">
      <alignment horizontal="center" vertical="top" wrapText="1"/>
    </xf>
    <xf numFmtId="49" fontId="10" fillId="7" borderId="0" xfId="0" applyNumberFormat="1" applyFont="1" applyFill="1" applyAlignment="1">
      <alignment horizontal="center" vertical="top" wrapText="1"/>
    </xf>
    <xf numFmtId="0" fontId="10" fillId="7" borderId="6" xfId="0" applyFont="1" applyFill="1" applyBorder="1" applyAlignment="1">
      <alignment horizontal="left" vertical="top" wrapText="1"/>
    </xf>
    <xf numFmtId="164" fontId="10" fillId="7" borderId="6" xfId="1" applyNumberFormat="1" applyFont="1" applyFill="1" applyBorder="1" applyAlignment="1">
      <alignment vertical="top" wrapText="1"/>
    </xf>
    <xf numFmtId="0" fontId="10" fillId="7" borderId="16" xfId="0" applyFont="1" applyFill="1" applyBorder="1" applyAlignment="1">
      <alignment horizontal="center" vertical="top" wrapText="1"/>
    </xf>
    <xf numFmtId="164" fontId="10" fillId="7" borderId="15" xfId="1" applyNumberFormat="1" applyFont="1" applyFill="1" applyBorder="1" applyAlignment="1">
      <alignment vertical="top" wrapText="1"/>
    </xf>
    <xf numFmtId="164" fontId="11" fillId="7" borderId="6" xfId="1" applyNumberFormat="1" applyFont="1" applyFill="1" applyBorder="1" applyAlignment="1">
      <alignment vertical="top" wrapText="1"/>
    </xf>
    <xf numFmtId="164" fontId="11" fillId="7" borderId="6" xfId="1" applyNumberFormat="1" applyFont="1" applyFill="1" applyBorder="1" applyAlignment="1">
      <alignment horizontal="center" vertical="top" wrapText="1"/>
    </xf>
    <xf numFmtId="49" fontId="10" fillId="7" borderId="6" xfId="0" applyNumberFormat="1" applyFont="1" applyFill="1" applyBorder="1" applyAlignment="1">
      <alignment horizontal="center" vertical="top" wrapText="1"/>
    </xf>
    <xf numFmtId="0" fontId="10" fillId="7" borderId="18" xfId="0" applyFont="1" applyFill="1" applyBorder="1" applyAlignment="1">
      <alignment horizontal="left" vertical="top" wrapText="1"/>
    </xf>
    <xf numFmtId="164" fontId="11" fillId="7" borderId="18" xfId="1" applyNumberFormat="1" applyFont="1" applyFill="1" applyBorder="1" applyAlignment="1">
      <alignment vertical="top" wrapText="1"/>
    </xf>
    <xf numFmtId="0" fontId="10" fillId="7" borderId="13" xfId="0" applyFont="1" applyFill="1" applyBorder="1" applyAlignment="1">
      <alignment horizontal="left" vertical="top" wrapText="1"/>
    </xf>
    <xf numFmtId="164" fontId="11" fillId="7" borderId="15" xfId="1" applyNumberFormat="1" applyFont="1" applyFill="1" applyBorder="1" applyAlignment="1">
      <alignment vertical="top" wrapText="1"/>
    </xf>
    <xf numFmtId="164" fontId="11" fillId="7" borderId="17" xfId="1" applyNumberFormat="1" applyFont="1" applyFill="1" applyBorder="1" applyAlignment="1">
      <alignment vertical="top" wrapText="1"/>
    </xf>
    <xf numFmtId="164" fontId="10" fillId="7" borderId="14" xfId="1" applyNumberFormat="1" applyFont="1" applyFill="1" applyBorder="1" applyAlignment="1">
      <alignment horizontal="center" vertical="top" wrapText="1"/>
    </xf>
    <xf numFmtId="164" fontId="11" fillId="7" borderId="15" xfId="1" applyNumberFormat="1" applyFont="1" applyFill="1" applyBorder="1" applyAlignment="1">
      <alignment horizontal="center" vertical="top" wrapText="1"/>
    </xf>
    <xf numFmtId="164" fontId="10" fillId="7" borderId="6" xfId="1" applyNumberFormat="1" applyFont="1" applyFill="1" applyBorder="1" applyAlignment="1">
      <alignment vertical="top"/>
    </xf>
    <xf numFmtId="164" fontId="10" fillId="7" borderId="6" xfId="1" applyNumberFormat="1" applyFont="1" applyFill="1" applyBorder="1" applyAlignment="1">
      <alignment horizontal="center" vertical="top"/>
    </xf>
    <xf numFmtId="164" fontId="10" fillId="7" borderId="15" xfId="1" applyNumberFormat="1" applyFont="1" applyFill="1" applyBorder="1" applyAlignment="1">
      <alignment horizontal="center" vertical="top" wrapText="1"/>
    </xf>
    <xf numFmtId="164" fontId="11" fillId="7" borderId="6" xfId="1" applyNumberFormat="1" applyFont="1" applyFill="1" applyBorder="1" applyAlignment="1">
      <alignment vertical="top"/>
    </xf>
    <xf numFmtId="164" fontId="11" fillId="7" borderId="6" xfId="1" applyNumberFormat="1" applyFont="1" applyFill="1" applyBorder="1" applyAlignment="1">
      <alignment horizontal="center" vertical="top"/>
    </xf>
    <xf numFmtId="0" fontId="10" fillId="7" borderId="6" xfId="0" applyNumberFormat="1" applyFont="1" applyFill="1" applyBorder="1" applyAlignment="1">
      <alignment horizontal="left" vertical="top" wrapText="1"/>
    </xf>
    <xf numFmtId="49" fontId="10" fillId="7" borderId="16" xfId="0" applyNumberFormat="1" applyFont="1" applyFill="1" applyBorder="1" applyAlignment="1">
      <alignment horizontal="center" vertical="top" wrapText="1"/>
    </xf>
    <xf numFmtId="0" fontId="10" fillId="7" borderId="16" xfId="0" applyNumberFormat="1" applyFont="1" applyFill="1" applyBorder="1" applyAlignment="1">
      <alignment horizontal="left" vertical="top" wrapText="1"/>
    </xf>
    <xf numFmtId="0" fontId="10" fillId="7" borderId="13" xfId="0" applyFont="1" applyFill="1" applyBorder="1" applyAlignment="1">
      <alignment horizontal="center" vertical="top" wrapText="1"/>
    </xf>
    <xf numFmtId="164" fontId="11" fillId="7" borderId="16" xfId="1" applyNumberFormat="1" applyFont="1" applyFill="1" applyBorder="1" applyAlignment="1">
      <alignment horizontal="center" vertical="top" wrapText="1"/>
    </xf>
    <xf numFmtId="164" fontId="10" fillId="7" borderId="6" xfId="1" applyNumberFormat="1" applyFont="1" applyFill="1" applyBorder="1" applyAlignment="1">
      <alignment vertical="top" textRotation="90" wrapText="1"/>
    </xf>
    <xf numFmtId="164" fontId="11" fillId="7" borderId="0" xfId="1" applyNumberFormat="1" applyFont="1" applyFill="1" applyAlignment="1">
      <alignment vertical="top" wrapText="1"/>
    </xf>
    <xf numFmtId="164" fontId="11" fillId="7" borderId="0" xfId="1" applyNumberFormat="1" applyFont="1" applyFill="1" applyAlignment="1">
      <alignment horizontal="center" vertical="top" wrapText="1"/>
    </xf>
    <xf numFmtId="164" fontId="10" fillId="7" borderId="0" xfId="1" applyNumberFormat="1" applyFont="1" applyFill="1" applyAlignment="1">
      <alignment vertical="top" wrapText="1"/>
    </xf>
    <xf numFmtId="16" fontId="3" fillId="6" borderId="7" xfId="0" applyNumberFormat="1" applyFont="1" applyFill="1" applyBorder="1" applyAlignment="1">
      <alignment horizontal="center" vertical="center" wrapText="1"/>
    </xf>
    <xf numFmtId="16" fontId="3" fillId="6" borderId="11" xfId="0" applyNumberFormat="1" applyFont="1" applyFill="1" applyBorder="1" applyAlignment="1">
      <alignment horizontal="center" vertical="center" wrapText="1"/>
    </xf>
    <xf numFmtId="16" fontId="3" fillId="6" borderId="8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" fontId="3" fillId="2" borderId="7" xfId="0" applyNumberFormat="1" applyFont="1" applyFill="1" applyBorder="1" applyAlignment="1">
      <alignment horizontal="center" vertical="center" wrapText="1"/>
    </xf>
    <xf numFmtId="16" fontId="3" fillId="2" borderId="11" xfId="0" applyNumberFormat="1" applyFont="1" applyFill="1" applyBorder="1" applyAlignment="1">
      <alignment horizontal="center" vertical="center" wrapText="1"/>
    </xf>
    <xf numFmtId="16" fontId="3" fillId="2" borderId="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5" borderId="7" xfId="0" applyNumberFormat="1" applyFont="1" applyFill="1" applyBorder="1" applyAlignment="1">
      <alignment horizontal="center" vertical="center" wrapText="1"/>
    </xf>
    <xf numFmtId="16" fontId="3" fillId="5" borderId="11" xfId="0" applyNumberFormat="1" applyFont="1" applyFill="1" applyBorder="1" applyAlignment="1">
      <alignment horizontal="center" vertical="center" wrapText="1"/>
    </xf>
    <xf numFmtId="16" fontId="3" fillId="5" borderId="8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" fontId="3" fillId="3" borderId="7" xfId="0" applyNumberFormat="1" applyFont="1" applyFill="1" applyBorder="1" applyAlignment="1">
      <alignment horizontal="center" vertical="center" wrapText="1"/>
    </xf>
    <xf numFmtId="16" fontId="3" fillId="3" borderId="11" xfId="0" applyNumberFormat="1" applyFont="1" applyFill="1" applyBorder="1" applyAlignment="1">
      <alignment horizontal="center" vertical="center" wrapText="1"/>
    </xf>
    <xf numFmtId="16" fontId="3" fillId="3" borderId="8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43" fontId="3" fillId="4" borderId="6" xfId="1" applyFont="1" applyFill="1" applyBorder="1" applyAlignment="1">
      <alignment horizontal="center" vertical="center" wrapText="1"/>
    </xf>
    <xf numFmtId="16" fontId="3" fillId="8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164" fontId="12" fillId="7" borderId="6" xfId="1" applyNumberFormat="1" applyFont="1" applyFill="1" applyBorder="1" applyAlignment="1">
      <alignment horizontal="center" vertical="top" wrapText="1"/>
    </xf>
    <xf numFmtId="164" fontId="12" fillId="7" borderId="18" xfId="1" applyNumberFormat="1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164" fontId="12" fillId="7" borderId="16" xfId="1" applyNumberFormat="1" applyFont="1" applyFill="1" applyBorder="1" applyAlignment="1">
      <alignment horizontal="center" vertical="top" wrapText="1"/>
    </xf>
    <xf numFmtId="0" fontId="10" fillId="7" borderId="18" xfId="0" applyFont="1" applyFill="1" applyBorder="1" applyAlignment="1">
      <alignment horizontal="left" vertical="top" wrapText="1"/>
    </xf>
    <xf numFmtId="0" fontId="10" fillId="7" borderId="16" xfId="0" applyFont="1" applyFill="1" applyBorder="1" applyAlignment="1">
      <alignment horizontal="left" vertical="top" wrapText="1"/>
    </xf>
    <xf numFmtId="0" fontId="9" fillId="7" borderId="23" xfId="0" applyFont="1" applyFill="1" applyBorder="1" applyAlignment="1">
      <alignment horizontal="center" vertical="top" wrapText="1"/>
    </xf>
    <xf numFmtId="0" fontId="9" fillId="7" borderId="25" xfId="0" applyFont="1" applyFill="1" applyBorder="1" applyAlignment="1">
      <alignment horizontal="center" vertical="top" wrapText="1"/>
    </xf>
    <xf numFmtId="49" fontId="10" fillId="7" borderId="18" xfId="0" applyNumberFormat="1" applyFont="1" applyFill="1" applyBorder="1" applyAlignment="1">
      <alignment horizontal="center" vertical="top" wrapText="1"/>
    </xf>
    <xf numFmtId="49" fontId="10" fillId="7" borderId="16" xfId="0" applyNumberFormat="1" applyFont="1" applyFill="1" applyBorder="1" applyAlignment="1">
      <alignment horizontal="center" vertical="top" wrapText="1"/>
    </xf>
    <xf numFmtId="0" fontId="10" fillId="7" borderId="18" xfId="0" applyNumberFormat="1" applyFont="1" applyFill="1" applyBorder="1" applyAlignment="1">
      <alignment horizontal="left" vertical="top" wrapText="1"/>
    </xf>
    <xf numFmtId="0" fontId="10" fillId="7" borderId="16" xfId="0" applyNumberFormat="1" applyFont="1" applyFill="1" applyBorder="1" applyAlignment="1">
      <alignment horizontal="left" vertical="top" wrapText="1"/>
    </xf>
    <xf numFmtId="0" fontId="10" fillId="7" borderId="18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horizontal="center" vertical="top" wrapText="1"/>
    </xf>
    <xf numFmtId="0" fontId="10" fillId="7" borderId="19" xfId="0" applyFont="1" applyFill="1" applyBorder="1" applyAlignment="1">
      <alignment horizontal="left" vertical="top" wrapText="1"/>
    </xf>
    <xf numFmtId="49" fontId="10" fillId="7" borderId="19" xfId="0" applyNumberFormat="1" applyFont="1" applyFill="1" applyBorder="1" applyAlignment="1">
      <alignment horizontal="center" vertical="top" wrapText="1"/>
    </xf>
    <xf numFmtId="0" fontId="10" fillId="7" borderId="19" xfId="0" applyFont="1" applyFill="1" applyBorder="1" applyAlignment="1">
      <alignment horizontal="center" vertical="top" wrapText="1"/>
    </xf>
    <xf numFmtId="164" fontId="12" fillId="7" borderId="19" xfId="1" applyNumberFormat="1" applyFont="1" applyFill="1" applyBorder="1" applyAlignment="1">
      <alignment horizontal="center" vertical="top" wrapText="1"/>
    </xf>
    <xf numFmtId="0" fontId="10" fillId="7" borderId="19" xfId="0" applyFont="1" applyFill="1" applyBorder="1" applyAlignment="1">
      <alignment horizontal="left" vertical="top"/>
    </xf>
    <xf numFmtId="0" fontId="10" fillId="7" borderId="16" xfId="0" applyFont="1" applyFill="1" applyBorder="1" applyAlignment="1">
      <alignment horizontal="left" vertical="top"/>
    </xf>
    <xf numFmtId="0" fontId="10" fillId="7" borderId="6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center" vertical="top" wrapText="1"/>
    </xf>
    <xf numFmtId="49" fontId="10" fillId="7" borderId="6" xfId="0" applyNumberFormat="1" applyFont="1" applyFill="1" applyBorder="1" applyAlignment="1">
      <alignment horizontal="center" vertical="top" wrapText="1"/>
    </xf>
    <xf numFmtId="0" fontId="9" fillId="7" borderId="18" xfId="0" applyFont="1" applyFill="1" applyBorder="1" applyAlignment="1">
      <alignment horizontal="left" vertical="top" wrapText="1"/>
    </xf>
    <xf numFmtId="0" fontId="9" fillId="7" borderId="19" xfId="0" applyFont="1" applyFill="1" applyBorder="1" applyAlignment="1">
      <alignment horizontal="left" vertical="top" wrapText="1"/>
    </xf>
    <xf numFmtId="0" fontId="9" fillId="7" borderId="16" xfId="0" applyFont="1" applyFill="1" applyBorder="1" applyAlignment="1">
      <alignment horizontal="left" vertical="top" wrapText="1"/>
    </xf>
    <xf numFmtId="0" fontId="10" fillId="7" borderId="21" xfId="0" applyFont="1" applyFill="1" applyBorder="1" applyAlignment="1">
      <alignment horizontal="left" vertical="top" wrapText="1"/>
    </xf>
    <xf numFmtId="0" fontId="10" fillId="7" borderId="20" xfId="0" applyFont="1" applyFill="1" applyBorder="1" applyAlignment="1">
      <alignment horizontal="left" vertical="top" wrapText="1"/>
    </xf>
    <xf numFmtId="0" fontId="10" fillId="7" borderId="17" xfId="0" applyFont="1" applyFill="1" applyBorder="1" applyAlignment="1">
      <alignment horizontal="left" vertical="top" wrapText="1"/>
    </xf>
    <xf numFmtId="0" fontId="10" fillId="7" borderId="22" xfId="0" applyFont="1" applyFill="1" applyBorder="1" applyAlignment="1">
      <alignment horizontal="left" vertical="top" wrapText="1"/>
    </xf>
    <xf numFmtId="0" fontId="10" fillId="7" borderId="0" xfId="0" applyFont="1" applyFill="1" applyBorder="1" applyAlignment="1">
      <alignment horizontal="left" vertical="top" wrapText="1"/>
    </xf>
    <xf numFmtId="0" fontId="10" fillId="7" borderId="24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96" zoomScaleNormal="96" workbookViewId="0">
      <selection activeCell="H2" sqref="H2"/>
    </sheetView>
  </sheetViews>
  <sheetFormatPr defaultRowHeight="14.4" x14ac:dyDescent="0.3"/>
  <cols>
    <col min="2" max="2" width="43.6640625" customWidth="1"/>
    <col min="3" max="3" width="39.44140625" customWidth="1"/>
    <col min="4" max="4" width="17.33203125" customWidth="1"/>
    <col min="5" max="5" width="24.33203125" customWidth="1"/>
    <col min="6" max="6" width="29.33203125" customWidth="1"/>
    <col min="7" max="7" width="19.44140625" customWidth="1"/>
    <col min="8" max="8" width="25.6640625" customWidth="1"/>
  </cols>
  <sheetData>
    <row r="1" spans="1:10" ht="37.5" customHeight="1" thickBot="1" x14ac:dyDescent="0.35">
      <c r="A1" s="2" t="s">
        <v>0</v>
      </c>
      <c r="B1" s="106" t="s">
        <v>2</v>
      </c>
      <c r="C1" s="106" t="s">
        <v>3</v>
      </c>
      <c r="D1" s="108" t="s">
        <v>4</v>
      </c>
      <c r="E1" s="109"/>
      <c r="F1" s="110"/>
    </row>
    <row r="2" spans="1:10" ht="69.599999999999994" thickBot="1" x14ac:dyDescent="0.35">
      <c r="A2" s="3" t="s">
        <v>1</v>
      </c>
      <c r="B2" s="107"/>
      <c r="C2" s="107"/>
      <c r="D2" s="4" t="s">
        <v>5</v>
      </c>
      <c r="E2" s="4" t="s">
        <v>6</v>
      </c>
      <c r="F2" s="4" t="s">
        <v>7</v>
      </c>
    </row>
    <row r="3" spans="1:10" ht="15" thickBot="1" x14ac:dyDescent="0.35">
      <c r="A3" s="106">
        <v>1</v>
      </c>
      <c r="B3" s="112" t="s">
        <v>13</v>
      </c>
      <c r="C3" s="5" t="s">
        <v>8</v>
      </c>
      <c r="D3" s="45">
        <f>D4+D5+D6+D7</f>
        <v>76846344.430000007</v>
      </c>
      <c r="E3" s="23">
        <f>E4+E5+E6+E7</f>
        <v>74154763.790000007</v>
      </c>
      <c r="F3" s="59">
        <f>E3/D3*100</f>
        <v>96.497451297176823</v>
      </c>
      <c r="G3" s="27"/>
      <c r="H3" s="1"/>
      <c r="I3" s="1"/>
      <c r="J3" s="1"/>
    </row>
    <row r="4" spans="1:10" ht="15" thickBot="1" x14ac:dyDescent="0.35">
      <c r="A4" s="111"/>
      <c r="B4" s="113"/>
      <c r="C4" s="5" t="s">
        <v>9</v>
      </c>
      <c r="D4" s="45">
        <f t="shared" ref="D4:E6" si="0">D9+D13+D17+D21</f>
        <v>70986276.900000006</v>
      </c>
      <c r="E4" s="23">
        <f t="shared" si="0"/>
        <v>68517789.689999998</v>
      </c>
      <c r="F4" s="59">
        <f>E4/D4*100</f>
        <v>96.522585325220788</v>
      </c>
      <c r="G4" s="27"/>
      <c r="H4" s="1"/>
      <c r="I4" s="1"/>
      <c r="J4" s="1"/>
    </row>
    <row r="5" spans="1:10" ht="20.25" customHeight="1" thickBot="1" x14ac:dyDescent="0.35">
      <c r="A5" s="111"/>
      <c r="B5" s="113"/>
      <c r="C5" s="5" t="s">
        <v>10</v>
      </c>
      <c r="D5" s="45">
        <f t="shared" si="0"/>
        <v>1448699.53</v>
      </c>
      <c r="E5" s="23">
        <f t="shared" si="0"/>
        <v>1387268.23</v>
      </c>
      <c r="F5" s="59">
        <f t="shared" ref="F5:F14" si="1">E5/D5*100</f>
        <v>95.759555468344772</v>
      </c>
      <c r="G5" s="1"/>
      <c r="H5" s="1"/>
      <c r="I5" s="1"/>
      <c r="J5" s="1"/>
    </row>
    <row r="6" spans="1:10" ht="36.75" customHeight="1" thickBot="1" x14ac:dyDescent="0.35">
      <c r="A6" s="111"/>
      <c r="B6" s="113"/>
      <c r="C6" s="5" t="s">
        <v>11</v>
      </c>
      <c r="D6" s="45">
        <f t="shared" si="0"/>
        <v>3812367.1799999997</v>
      </c>
      <c r="E6" s="23">
        <f t="shared" si="0"/>
        <v>3650705.87</v>
      </c>
      <c r="F6" s="59">
        <f t="shared" si="1"/>
        <v>95.759555615521805</v>
      </c>
      <c r="G6" s="1"/>
      <c r="H6" s="1"/>
      <c r="I6" s="1"/>
      <c r="J6" s="1"/>
    </row>
    <row r="7" spans="1:10" ht="50.25" customHeight="1" thickBot="1" x14ac:dyDescent="0.35">
      <c r="A7" s="107"/>
      <c r="B7" s="114"/>
      <c r="C7" s="5" t="s">
        <v>12</v>
      </c>
      <c r="D7" s="45">
        <f>D25</f>
        <v>599000.81999999995</v>
      </c>
      <c r="E7" s="23">
        <v>599000</v>
      </c>
      <c r="F7" s="59">
        <f t="shared" si="1"/>
        <v>99.999863105362707</v>
      </c>
      <c r="G7" s="27"/>
      <c r="H7" s="27"/>
      <c r="I7" s="1"/>
      <c r="J7" s="1"/>
    </row>
    <row r="8" spans="1:10" s="18" customFormat="1" ht="21" customHeight="1" thickBot="1" x14ac:dyDescent="0.35">
      <c r="A8" s="100">
        <v>44621</v>
      </c>
      <c r="B8" s="103" t="s">
        <v>16</v>
      </c>
      <c r="C8" s="17" t="s">
        <v>8</v>
      </c>
      <c r="D8" s="46">
        <f>D9+D10+D11</f>
        <v>10623757.660000002</v>
      </c>
      <c r="E8" s="19">
        <f>E9+E10+E11</f>
        <v>10583614.150000002</v>
      </c>
      <c r="F8" s="59">
        <f t="shared" si="1"/>
        <v>99.622134547071369</v>
      </c>
      <c r="G8" s="29"/>
      <c r="H8" s="29"/>
      <c r="I8" s="29"/>
      <c r="J8" s="29"/>
    </row>
    <row r="9" spans="1:10" s="18" customFormat="1" ht="18.75" customHeight="1" thickBot="1" x14ac:dyDescent="0.35">
      <c r="A9" s="101"/>
      <c r="B9" s="104"/>
      <c r="C9" s="17" t="s">
        <v>9</v>
      </c>
      <c r="D9" s="46">
        <v>9890718.3800000008</v>
      </c>
      <c r="E9" s="19">
        <v>9890718.3800000008</v>
      </c>
      <c r="F9" s="59">
        <f t="shared" si="1"/>
        <v>100</v>
      </c>
      <c r="G9" s="30"/>
      <c r="H9" s="29"/>
      <c r="I9" s="29"/>
      <c r="J9" s="29"/>
    </row>
    <row r="10" spans="1:10" s="18" customFormat="1" ht="21.75" customHeight="1" thickBot="1" x14ac:dyDescent="0.35">
      <c r="A10" s="101"/>
      <c r="B10" s="104"/>
      <c r="C10" s="17" t="s">
        <v>10</v>
      </c>
      <c r="D10" s="46">
        <v>201851.4</v>
      </c>
      <c r="E10" s="19">
        <v>190797.39</v>
      </c>
      <c r="F10" s="59">
        <f t="shared" si="1"/>
        <v>94.523689208992366</v>
      </c>
    </row>
    <row r="11" spans="1:10" s="18" customFormat="1" ht="36.75" customHeight="1" thickBot="1" x14ac:dyDescent="0.35">
      <c r="A11" s="102"/>
      <c r="B11" s="105"/>
      <c r="C11" s="17" t="s">
        <v>11</v>
      </c>
      <c r="D11" s="46">
        <v>531187.88</v>
      </c>
      <c r="E11" s="19">
        <v>502098.38</v>
      </c>
      <c r="F11" s="59">
        <f t="shared" si="1"/>
        <v>94.523689057062072</v>
      </c>
    </row>
    <row r="12" spans="1:10" s="9" customFormat="1" ht="19.5" customHeight="1" thickBot="1" x14ac:dyDescent="0.35">
      <c r="A12" s="127">
        <v>44652</v>
      </c>
      <c r="B12" s="130" t="s">
        <v>15</v>
      </c>
      <c r="C12" s="8" t="s">
        <v>8</v>
      </c>
      <c r="D12" s="47">
        <f>D13+D14+D15</f>
        <v>13819153.200000001</v>
      </c>
      <c r="E12" s="20">
        <f>E13+E14+E15</f>
        <v>13058785.51</v>
      </c>
      <c r="F12" s="59">
        <f t="shared" si="1"/>
        <v>94.497725880917201</v>
      </c>
      <c r="G12" s="36"/>
    </row>
    <row r="13" spans="1:10" s="9" customFormat="1" ht="21" customHeight="1" thickBot="1" x14ac:dyDescent="0.35">
      <c r="A13" s="128"/>
      <c r="B13" s="131"/>
      <c r="C13" s="8" t="s">
        <v>9</v>
      </c>
      <c r="D13" s="47">
        <v>12865631.630000001</v>
      </c>
      <c r="E13" s="20">
        <v>12157729.310000001</v>
      </c>
      <c r="F13" s="59">
        <f t="shared" si="1"/>
        <v>94.497725876518032</v>
      </c>
    </row>
    <row r="14" spans="1:10" s="9" customFormat="1" ht="25.5" customHeight="1" thickBot="1" x14ac:dyDescent="0.35">
      <c r="A14" s="128"/>
      <c r="B14" s="131"/>
      <c r="C14" s="8" t="s">
        <v>10</v>
      </c>
      <c r="D14" s="47">
        <v>262563.90999999997</v>
      </c>
      <c r="E14" s="20">
        <v>248116.92</v>
      </c>
      <c r="F14" s="59">
        <f t="shared" si="1"/>
        <v>94.497724382608425</v>
      </c>
    </row>
    <row r="15" spans="1:10" s="9" customFormat="1" ht="41.25" customHeight="1" thickBot="1" x14ac:dyDescent="0.35">
      <c r="A15" s="129"/>
      <c r="B15" s="132"/>
      <c r="C15" s="8" t="s">
        <v>11</v>
      </c>
      <c r="D15" s="47">
        <v>690957.66</v>
      </c>
      <c r="E15" s="20">
        <v>652939.28</v>
      </c>
      <c r="F15" s="59">
        <f>E15/D15*100</f>
        <v>94.497726532187215</v>
      </c>
    </row>
    <row r="16" spans="1:10" s="7" customFormat="1" ht="21.75" customHeight="1" thickBot="1" x14ac:dyDescent="0.35">
      <c r="A16" s="115">
        <v>44682</v>
      </c>
      <c r="B16" s="118" t="s">
        <v>14</v>
      </c>
      <c r="C16" s="6" t="s">
        <v>8</v>
      </c>
      <c r="D16" s="48">
        <f>D17+D18+D19</f>
        <v>16221114.74</v>
      </c>
      <c r="E16" s="37">
        <f>E17+E18+E19</f>
        <v>15330045.719999999</v>
      </c>
      <c r="F16" s="59">
        <f>E16/D16*100</f>
        <v>94.506733758545607</v>
      </c>
      <c r="G16" s="25"/>
      <c r="H16" s="25"/>
      <c r="I16" s="24"/>
    </row>
    <row r="17" spans="1:9" s="7" customFormat="1" ht="18.75" customHeight="1" thickBot="1" x14ac:dyDescent="0.35">
      <c r="A17" s="116"/>
      <c r="B17" s="119"/>
      <c r="C17" s="6" t="s">
        <v>9</v>
      </c>
      <c r="D17" s="48">
        <v>15101857.82</v>
      </c>
      <c r="E17" s="21">
        <v>14272272.57</v>
      </c>
      <c r="F17" s="59">
        <f t="shared" ref="F17:F23" si="2">E17/D17*100</f>
        <v>94.506733807933571</v>
      </c>
      <c r="G17" s="25">
        <f>D17+D18+D19</f>
        <v>16221114.74</v>
      </c>
      <c r="H17" s="24"/>
      <c r="I17" s="24"/>
    </row>
    <row r="18" spans="1:9" s="7" customFormat="1" ht="19.5" customHeight="1" thickBot="1" x14ac:dyDescent="0.35">
      <c r="A18" s="116"/>
      <c r="B18" s="119"/>
      <c r="C18" s="6" t="s">
        <v>10</v>
      </c>
      <c r="D18" s="48">
        <v>308201.18</v>
      </c>
      <c r="E18" s="21">
        <v>291270.87</v>
      </c>
      <c r="F18" s="59">
        <f t="shared" si="2"/>
        <v>94.506734205235688</v>
      </c>
      <c r="G18" s="25"/>
      <c r="H18" s="24"/>
      <c r="I18" s="24"/>
    </row>
    <row r="19" spans="1:9" s="7" customFormat="1" ht="27.75" customHeight="1" thickBot="1" x14ac:dyDescent="0.35">
      <c r="A19" s="117"/>
      <c r="B19" s="120"/>
      <c r="C19" s="6" t="s">
        <v>11</v>
      </c>
      <c r="D19" s="48">
        <v>811055.74</v>
      </c>
      <c r="E19" s="21">
        <v>766502.28</v>
      </c>
      <c r="F19" s="59">
        <f t="shared" si="2"/>
        <v>94.506732669199778</v>
      </c>
      <c r="G19" s="24"/>
      <c r="H19" s="24"/>
      <c r="I19" s="24"/>
    </row>
    <row r="20" spans="1:9" s="13" customFormat="1" ht="15.75" customHeight="1" thickBot="1" x14ac:dyDescent="0.35">
      <c r="A20" s="121">
        <v>44713</v>
      </c>
      <c r="B20" s="124" t="s">
        <v>17</v>
      </c>
      <c r="C20" s="12" t="s">
        <v>8</v>
      </c>
      <c r="D20" s="49">
        <f>D21+D22+D23</f>
        <v>35583318.009999998</v>
      </c>
      <c r="E20" s="22">
        <v>34583318.409999996</v>
      </c>
      <c r="F20" s="59">
        <f t="shared" si="2"/>
        <v>97.1896954642651</v>
      </c>
    </row>
    <row r="21" spans="1:9" s="13" customFormat="1" ht="18.75" customHeight="1" thickBot="1" x14ac:dyDescent="0.35">
      <c r="A21" s="122"/>
      <c r="B21" s="125"/>
      <c r="C21" s="12" t="s">
        <v>9</v>
      </c>
      <c r="D21" s="49">
        <v>33128069.07</v>
      </c>
      <c r="E21" s="22">
        <v>32197069.43</v>
      </c>
      <c r="F21" s="59">
        <f t="shared" si="2"/>
        <v>97.189695427062802</v>
      </c>
    </row>
    <row r="22" spans="1:9" s="13" customFormat="1" ht="19.5" customHeight="1" thickBot="1" x14ac:dyDescent="0.35">
      <c r="A22" s="122"/>
      <c r="B22" s="125"/>
      <c r="C22" s="12" t="s">
        <v>10</v>
      </c>
      <c r="D22" s="49">
        <v>676083.04</v>
      </c>
      <c r="E22" s="22">
        <v>657083.05000000005</v>
      </c>
      <c r="F22" s="59">
        <f t="shared" si="2"/>
        <v>97.189695810147825</v>
      </c>
    </row>
    <row r="23" spans="1:9" s="13" customFormat="1" ht="30" customHeight="1" thickBot="1" x14ac:dyDescent="0.35">
      <c r="A23" s="123"/>
      <c r="B23" s="126"/>
      <c r="C23" s="12" t="s">
        <v>11</v>
      </c>
      <c r="D23" s="49">
        <v>1779165.9</v>
      </c>
      <c r="E23" s="22">
        <v>1729165.93</v>
      </c>
      <c r="F23" s="59">
        <f t="shared" si="2"/>
        <v>97.189696025536463</v>
      </c>
    </row>
    <row r="24" spans="1:9" ht="15.75" hidden="1" customHeight="1" thickBot="1" x14ac:dyDescent="0.35">
      <c r="A24" s="33"/>
      <c r="B24" s="31"/>
      <c r="C24" s="35"/>
      <c r="D24" s="50"/>
      <c r="E24" s="34"/>
      <c r="F24" s="32"/>
    </row>
    <row r="25" spans="1:9" s="11" customFormat="1" x14ac:dyDescent="0.3">
      <c r="A25" s="14"/>
      <c r="B25" s="138" t="s">
        <v>18</v>
      </c>
      <c r="C25" s="141" t="s">
        <v>8</v>
      </c>
      <c r="D25" s="133">
        <v>599000.81999999995</v>
      </c>
      <c r="E25" s="134">
        <v>599000</v>
      </c>
      <c r="F25" s="135">
        <f>D25-E25</f>
        <v>0.81999999994877726</v>
      </c>
    </row>
    <row r="26" spans="1:9" s="11" customFormat="1" x14ac:dyDescent="0.3">
      <c r="A26" s="14"/>
      <c r="B26" s="139"/>
      <c r="C26" s="141"/>
      <c r="D26" s="133"/>
      <c r="E26" s="134"/>
      <c r="F26" s="135"/>
      <c r="G26" s="28"/>
      <c r="H26" s="28"/>
    </row>
    <row r="27" spans="1:9" s="11" customFormat="1" ht="8.25" customHeight="1" x14ac:dyDescent="0.3">
      <c r="A27" s="15">
        <v>44774</v>
      </c>
      <c r="B27" s="139"/>
      <c r="C27" s="141"/>
      <c r="D27" s="133"/>
      <c r="E27" s="134"/>
      <c r="F27" s="135"/>
    </row>
    <row r="28" spans="1:9" s="11" customFormat="1" ht="2.25" hidden="1" customHeight="1" x14ac:dyDescent="0.3">
      <c r="A28" s="14"/>
      <c r="B28" s="139"/>
      <c r="C28" s="141"/>
      <c r="D28" s="133"/>
      <c r="E28" s="134"/>
      <c r="F28" s="135"/>
    </row>
    <row r="29" spans="1:9" s="11" customFormat="1" hidden="1" x14ac:dyDescent="0.3">
      <c r="A29" s="14"/>
      <c r="B29" s="139"/>
      <c r="C29" s="141"/>
      <c r="D29" s="133"/>
      <c r="E29" s="134"/>
      <c r="F29" s="135"/>
    </row>
    <row r="30" spans="1:9" s="11" customFormat="1" hidden="1" x14ac:dyDescent="0.3">
      <c r="A30" s="14"/>
      <c r="B30" s="139"/>
      <c r="C30" s="16" t="s">
        <v>9</v>
      </c>
      <c r="D30" s="51"/>
      <c r="E30" s="55"/>
      <c r="F30" s="42">
        <v>0</v>
      </c>
    </row>
    <row r="31" spans="1:9" s="11" customFormat="1" ht="14.25" customHeight="1" thickBot="1" x14ac:dyDescent="0.35">
      <c r="A31" s="14"/>
      <c r="B31" s="140"/>
      <c r="C31" s="10" t="s">
        <v>10</v>
      </c>
      <c r="D31" s="52">
        <v>0</v>
      </c>
      <c r="E31" s="56">
        <v>0</v>
      </c>
      <c r="F31" s="43">
        <v>0</v>
      </c>
    </row>
    <row r="32" spans="1:9" s="11" customFormat="1" ht="29.25" customHeight="1" x14ac:dyDescent="0.3">
      <c r="A32" s="14"/>
      <c r="B32" s="140"/>
      <c r="C32" s="26" t="s">
        <v>23</v>
      </c>
      <c r="D32" s="53">
        <v>599000.81999999995</v>
      </c>
      <c r="E32" s="57">
        <v>599000</v>
      </c>
      <c r="F32" s="44">
        <f>D32-E32</f>
        <v>0.81999999994877726</v>
      </c>
    </row>
    <row r="33" spans="1:6" s="41" customFormat="1" ht="18.75" customHeight="1" x14ac:dyDescent="0.3">
      <c r="A33" s="136"/>
      <c r="B33" s="137" t="s">
        <v>22</v>
      </c>
      <c r="C33" s="38" t="s">
        <v>8</v>
      </c>
      <c r="D33" s="39"/>
      <c r="E33" s="58"/>
      <c r="F33" s="40"/>
    </row>
    <row r="34" spans="1:6" s="41" customFormat="1" ht="21.75" customHeight="1" x14ac:dyDescent="0.3">
      <c r="A34" s="136"/>
      <c r="B34" s="137"/>
      <c r="C34" s="38" t="s">
        <v>9</v>
      </c>
      <c r="D34" s="39"/>
      <c r="E34" s="58"/>
      <c r="F34" s="40"/>
    </row>
    <row r="35" spans="1:6" s="41" customFormat="1" x14ac:dyDescent="0.3">
      <c r="C35" s="38" t="s">
        <v>19</v>
      </c>
      <c r="E35" s="54"/>
    </row>
    <row r="36" spans="1:6" s="41" customFormat="1" x14ac:dyDescent="0.3">
      <c r="C36" s="38" t="s">
        <v>20</v>
      </c>
      <c r="E36" s="54"/>
    </row>
    <row r="37" spans="1:6" s="41" customFormat="1" x14ac:dyDescent="0.3">
      <c r="C37" s="38" t="s">
        <v>21</v>
      </c>
      <c r="D37" s="54">
        <f>D25</f>
        <v>599000.81999999995</v>
      </c>
      <c r="E37" s="54">
        <f>E25</f>
        <v>599000</v>
      </c>
    </row>
  </sheetData>
  <mergeCells count="20">
    <mergeCell ref="D25:D29"/>
    <mergeCell ref="E25:E29"/>
    <mergeCell ref="F25:F29"/>
    <mergeCell ref="A33:A34"/>
    <mergeCell ref="B33:B34"/>
    <mergeCell ref="B25:B32"/>
    <mergeCell ref="C25:C29"/>
    <mergeCell ref="A16:A19"/>
    <mergeCell ref="B16:B19"/>
    <mergeCell ref="A20:A23"/>
    <mergeCell ref="B20:B23"/>
    <mergeCell ref="A12:A15"/>
    <mergeCell ref="B12:B15"/>
    <mergeCell ref="A8:A11"/>
    <mergeCell ref="B8:B11"/>
    <mergeCell ref="B1:B2"/>
    <mergeCell ref="C1:C2"/>
    <mergeCell ref="D1:F1"/>
    <mergeCell ref="A3:A7"/>
    <mergeCell ref="B3:B7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7"/>
  <sheetViews>
    <sheetView tabSelected="1" zoomScaleNormal="100" workbookViewId="0">
      <selection activeCell="I153" sqref="I153"/>
    </sheetView>
  </sheetViews>
  <sheetFormatPr defaultColWidth="8.88671875" defaultRowHeight="10.199999999999999" x14ac:dyDescent="0.3"/>
  <cols>
    <col min="1" max="1" width="5.33203125" style="68" customWidth="1"/>
    <col min="2" max="2" width="19.6640625" style="66" customWidth="1"/>
    <col min="3" max="3" width="11.44140625" style="66" customWidth="1"/>
    <col min="4" max="4" width="8.88671875" style="66"/>
    <col min="5" max="5" width="10.44140625" style="97" customWidth="1"/>
    <col min="6" max="6" width="9.6640625" style="98" customWidth="1"/>
    <col min="7" max="7" width="8.88671875" style="97"/>
    <col min="8" max="8" width="10.33203125" style="98" customWidth="1"/>
    <col min="9" max="9" width="10.109375" style="98" customWidth="1"/>
    <col min="10" max="10" width="8.88671875" style="98"/>
    <col min="11" max="11" width="9.5546875" style="97" customWidth="1"/>
    <col min="12" max="12" width="8.88671875" style="99"/>
    <col min="13" max="17" width="8.88671875" style="66"/>
    <col min="18" max="19" width="8.88671875" style="68"/>
    <col min="20" max="20" width="21.33203125" style="66" customWidth="1"/>
    <col min="21" max="21" width="13.44140625" style="66" customWidth="1"/>
    <col min="22" max="16384" width="8.88671875" style="66"/>
  </cols>
  <sheetData>
    <row r="1" spans="1:21" ht="35.4" customHeight="1" x14ac:dyDescent="0.3">
      <c r="A1" s="151" t="s">
        <v>162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x14ac:dyDescent="0.3">
      <c r="A2" s="67"/>
      <c r="B2" s="72"/>
      <c r="C2" s="72"/>
      <c r="D2" s="72"/>
      <c r="E2" s="166" t="s">
        <v>33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67"/>
      <c r="S2" s="67"/>
      <c r="T2" s="72"/>
      <c r="U2" s="72"/>
    </row>
    <row r="3" spans="1:21" ht="112.2" x14ac:dyDescent="0.3">
      <c r="A3" s="74" t="s">
        <v>24</v>
      </c>
      <c r="B3" s="68" t="s">
        <v>25</v>
      </c>
      <c r="C3" s="74" t="s">
        <v>26</v>
      </c>
      <c r="D3" s="69" t="s">
        <v>27</v>
      </c>
      <c r="E3" s="60" t="s">
        <v>28</v>
      </c>
      <c r="F3" s="61">
        <v>2019</v>
      </c>
      <c r="G3" s="61">
        <v>2020</v>
      </c>
      <c r="H3" s="61">
        <v>2021</v>
      </c>
      <c r="I3" s="61">
        <v>2022</v>
      </c>
      <c r="J3" s="61">
        <v>2023</v>
      </c>
      <c r="K3" s="61">
        <v>2024</v>
      </c>
      <c r="L3" s="61">
        <v>2025</v>
      </c>
      <c r="M3" s="61">
        <v>2026</v>
      </c>
      <c r="N3" s="61">
        <v>2027</v>
      </c>
      <c r="O3" s="61">
        <v>2028</v>
      </c>
      <c r="P3" s="61">
        <v>2029</v>
      </c>
      <c r="Q3" s="61">
        <v>2030</v>
      </c>
      <c r="R3" s="67" t="s">
        <v>29</v>
      </c>
      <c r="S3" s="67" t="s">
        <v>30</v>
      </c>
      <c r="T3" s="67" t="s">
        <v>31</v>
      </c>
      <c r="U3" s="67" t="s">
        <v>32</v>
      </c>
    </row>
    <row r="4" spans="1:21" s="71" customFormat="1" x14ac:dyDescent="0.3">
      <c r="A4" s="78">
        <v>1</v>
      </c>
      <c r="B4" s="78">
        <v>2</v>
      </c>
      <c r="C4" s="78">
        <v>3</v>
      </c>
      <c r="D4" s="78">
        <v>4</v>
      </c>
      <c r="E4" s="61">
        <v>5</v>
      </c>
      <c r="F4" s="61">
        <v>6</v>
      </c>
      <c r="G4" s="61">
        <v>7</v>
      </c>
      <c r="H4" s="61">
        <v>8</v>
      </c>
      <c r="I4" s="61">
        <v>9</v>
      </c>
      <c r="J4" s="61">
        <v>10</v>
      </c>
      <c r="K4" s="61">
        <v>11</v>
      </c>
      <c r="L4" s="61">
        <v>12</v>
      </c>
      <c r="M4" s="78">
        <v>13</v>
      </c>
      <c r="N4" s="78">
        <v>14</v>
      </c>
      <c r="O4" s="78">
        <v>15</v>
      </c>
      <c r="P4" s="78">
        <v>16</v>
      </c>
      <c r="Q4" s="78">
        <v>17</v>
      </c>
      <c r="R4" s="78">
        <v>18</v>
      </c>
      <c r="S4" s="70">
        <v>19</v>
      </c>
      <c r="T4" s="78">
        <v>20</v>
      </c>
      <c r="U4" s="78">
        <v>21</v>
      </c>
    </row>
    <row r="5" spans="1:21" ht="11.25" customHeight="1" x14ac:dyDescent="0.3">
      <c r="A5" s="157"/>
      <c r="B5" s="165" t="s">
        <v>170</v>
      </c>
      <c r="C5" s="165" t="s">
        <v>35</v>
      </c>
      <c r="D5" s="165"/>
      <c r="E5" s="73">
        <f>E6+E7+E8</f>
        <v>462981.5</v>
      </c>
      <c r="F5" s="60">
        <f>F6+F7+F8</f>
        <v>43793.4</v>
      </c>
      <c r="G5" s="73">
        <f>G6+G7+G8</f>
        <v>41159.799999999996</v>
      </c>
      <c r="H5" s="60">
        <f>H6+H7+H8</f>
        <v>144467.20000000001</v>
      </c>
      <c r="I5" s="60">
        <v>84699</v>
      </c>
      <c r="J5" s="60">
        <v>76846.3</v>
      </c>
      <c r="K5" s="73">
        <f>K6+K7+K8</f>
        <v>72015.899999999994</v>
      </c>
      <c r="L5" s="142" t="s">
        <v>163</v>
      </c>
      <c r="M5" s="142" t="s">
        <v>163</v>
      </c>
      <c r="N5" s="142" t="s">
        <v>163</v>
      </c>
      <c r="O5" s="142" t="s">
        <v>163</v>
      </c>
      <c r="P5" s="142" t="s">
        <v>163</v>
      </c>
      <c r="Q5" s="142" t="s">
        <v>163</v>
      </c>
      <c r="R5" s="171"/>
      <c r="S5" s="172"/>
      <c r="T5" s="172"/>
      <c r="U5" s="173"/>
    </row>
    <row r="6" spans="1:21" x14ac:dyDescent="0.3">
      <c r="A6" s="161"/>
      <c r="B6" s="165"/>
      <c r="C6" s="165" t="s">
        <v>36</v>
      </c>
      <c r="D6" s="165"/>
      <c r="E6" s="73">
        <f>F6+G6+H6+I6+J6+K6</f>
        <v>420818</v>
      </c>
      <c r="F6" s="60">
        <f t="shared" ref="F6:K7" si="0">F11</f>
        <v>40060.800000000003</v>
      </c>
      <c r="G6" s="73">
        <f t="shared" si="0"/>
        <v>37000.1</v>
      </c>
      <c r="H6" s="60">
        <f t="shared" si="0"/>
        <v>132001.60000000001</v>
      </c>
      <c r="I6" s="60">
        <f t="shared" si="0"/>
        <v>74281</v>
      </c>
      <c r="J6" s="60">
        <f t="shared" si="0"/>
        <v>70986.3</v>
      </c>
      <c r="K6" s="73">
        <f t="shared" si="0"/>
        <v>66488.2</v>
      </c>
      <c r="L6" s="142"/>
      <c r="M6" s="142"/>
      <c r="N6" s="142"/>
      <c r="O6" s="142"/>
      <c r="P6" s="142"/>
      <c r="Q6" s="142"/>
      <c r="R6" s="174"/>
      <c r="S6" s="175"/>
      <c r="T6" s="175"/>
      <c r="U6" s="176"/>
    </row>
    <row r="7" spans="1:21" x14ac:dyDescent="0.3">
      <c r="A7" s="161"/>
      <c r="B7" s="165"/>
      <c r="C7" s="165" t="s">
        <v>37</v>
      </c>
      <c r="D7" s="165"/>
      <c r="E7" s="73">
        <f>E12</f>
        <v>8588</v>
      </c>
      <c r="F7" s="60">
        <f t="shared" si="0"/>
        <v>817.59999999999991</v>
      </c>
      <c r="G7" s="73">
        <f t="shared" si="0"/>
        <v>755.09999999999991</v>
      </c>
      <c r="H7" s="60">
        <f t="shared" si="0"/>
        <v>2693.9</v>
      </c>
      <c r="I7" s="60">
        <f t="shared" si="0"/>
        <v>1515.9</v>
      </c>
      <c r="J7" s="60">
        <f t="shared" si="0"/>
        <v>1448.7</v>
      </c>
      <c r="K7" s="73">
        <f t="shared" si="0"/>
        <v>1356.9</v>
      </c>
      <c r="L7" s="142"/>
      <c r="M7" s="142"/>
      <c r="N7" s="142"/>
      <c r="O7" s="142"/>
      <c r="P7" s="142"/>
      <c r="Q7" s="142"/>
      <c r="R7" s="174"/>
      <c r="S7" s="175"/>
      <c r="T7" s="175"/>
      <c r="U7" s="176"/>
    </row>
    <row r="8" spans="1:21" ht="48" customHeight="1" x14ac:dyDescent="0.3">
      <c r="A8" s="161"/>
      <c r="B8" s="149"/>
      <c r="C8" s="149" t="s">
        <v>38</v>
      </c>
      <c r="D8" s="149"/>
      <c r="E8" s="62">
        <f>F8+G8+H8+I8+J8+K8</f>
        <v>33575.5</v>
      </c>
      <c r="F8" s="64">
        <f>F13+F151</f>
        <v>2915</v>
      </c>
      <c r="G8" s="62">
        <f>G13+G151</f>
        <v>3404.6</v>
      </c>
      <c r="H8" s="64">
        <f>H13+H151</f>
        <v>9771.6999999999989</v>
      </c>
      <c r="I8" s="64">
        <f>I151+I13</f>
        <v>8902</v>
      </c>
      <c r="J8" s="64">
        <f>J13+J151</f>
        <v>4411.3999999999996</v>
      </c>
      <c r="K8" s="62">
        <f>K13+K151</f>
        <v>4170.8</v>
      </c>
      <c r="L8" s="143"/>
      <c r="M8" s="143"/>
      <c r="N8" s="143"/>
      <c r="O8" s="143"/>
      <c r="P8" s="143"/>
      <c r="Q8" s="143"/>
      <c r="R8" s="174"/>
      <c r="S8" s="175"/>
      <c r="T8" s="175"/>
      <c r="U8" s="176"/>
    </row>
    <row r="9" spans="1:21" x14ac:dyDescent="0.2">
      <c r="A9" s="144" t="s">
        <v>34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146"/>
      <c r="O9" s="146"/>
      <c r="P9" s="146"/>
      <c r="Q9" s="146"/>
      <c r="R9" s="146"/>
      <c r="S9" s="146"/>
      <c r="T9" s="146"/>
      <c r="U9" s="147"/>
    </row>
    <row r="10" spans="1:21" ht="20.399999999999999" x14ac:dyDescent="0.3">
      <c r="A10" s="157">
        <v>1</v>
      </c>
      <c r="B10" s="168" t="s">
        <v>42</v>
      </c>
      <c r="C10" s="165" t="s">
        <v>39</v>
      </c>
      <c r="D10" s="72" t="s">
        <v>40</v>
      </c>
      <c r="E10" s="75">
        <f>E11+E12+E13</f>
        <v>452006.40000000002</v>
      </c>
      <c r="F10" s="60">
        <f>F11+F12+F13</f>
        <v>43029.8</v>
      </c>
      <c r="G10" s="73">
        <f>G11+G12+G13</f>
        <v>39742.399999999994</v>
      </c>
      <c r="H10" s="60">
        <f>H11+H12+H13</f>
        <v>141784.79999999999</v>
      </c>
      <c r="I10" s="60">
        <v>79786.3</v>
      </c>
      <c r="J10" s="60">
        <v>76247.3</v>
      </c>
      <c r="K10" s="73">
        <f>K11+K12+K13</f>
        <v>71415.899999999994</v>
      </c>
      <c r="L10" s="142" t="s">
        <v>163</v>
      </c>
      <c r="M10" s="142" t="s">
        <v>163</v>
      </c>
      <c r="N10" s="142" t="s">
        <v>163</v>
      </c>
      <c r="O10" s="142" t="s">
        <v>163</v>
      </c>
      <c r="P10" s="142" t="s">
        <v>163</v>
      </c>
      <c r="Q10" s="142" t="s">
        <v>163</v>
      </c>
      <c r="R10" s="157" t="s">
        <v>43</v>
      </c>
      <c r="S10" s="153" t="s">
        <v>47</v>
      </c>
      <c r="T10" s="149"/>
      <c r="U10" s="149"/>
    </row>
    <row r="11" spans="1:21" ht="16.95" customHeight="1" x14ac:dyDescent="0.3">
      <c r="A11" s="161"/>
      <c r="B11" s="169"/>
      <c r="C11" s="165"/>
      <c r="D11" s="72" t="s">
        <v>36</v>
      </c>
      <c r="E11" s="75">
        <f>F11+G11+H11+I11+J11+K11</f>
        <v>420818</v>
      </c>
      <c r="F11" s="60">
        <f>F15+F19+F23+F27</f>
        <v>40060.800000000003</v>
      </c>
      <c r="G11" s="73">
        <f>G31+G35+G39+G43</f>
        <v>37000.1</v>
      </c>
      <c r="H11" s="60">
        <f>H47+H51+H55+H59+H63+H67+H71</f>
        <v>132001.60000000001</v>
      </c>
      <c r="I11" s="60">
        <v>74281</v>
      </c>
      <c r="J11" s="60">
        <f>J103+J107+J111+J115</f>
        <v>70986.3</v>
      </c>
      <c r="K11" s="73">
        <f>K119+K123+K127+K131</f>
        <v>66488.2</v>
      </c>
      <c r="L11" s="142"/>
      <c r="M11" s="142"/>
      <c r="N11" s="142"/>
      <c r="O11" s="142"/>
      <c r="P11" s="142"/>
      <c r="Q11" s="142"/>
      <c r="R11" s="161"/>
      <c r="S11" s="160"/>
      <c r="T11" s="159"/>
      <c r="U11" s="159"/>
    </row>
    <row r="12" spans="1:21" ht="18" customHeight="1" x14ac:dyDescent="0.3">
      <c r="A12" s="161"/>
      <c r="B12" s="169"/>
      <c r="C12" s="165"/>
      <c r="D12" s="72" t="s">
        <v>37</v>
      </c>
      <c r="E12" s="75">
        <f>8588</f>
        <v>8588</v>
      </c>
      <c r="F12" s="60">
        <f>F16+F20+F24+F28</f>
        <v>817.59999999999991</v>
      </c>
      <c r="G12" s="73">
        <f>G32+G36+G40+G44</f>
        <v>755.09999999999991</v>
      </c>
      <c r="H12" s="60">
        <f>H48+H52+H56+H60+H64+H68+H72</f>
        <v>2693.9</v>
      </c>
      <c r="I12" s="60">
        <v>1515.9</v>
      </c>
      <c r="J12" s="60">
        <v>1448.7</v>
      </c>
      <c r="K12" s="73">
        <f>K120+K124+K128+K132</f>
        <v>1356.9</v>
      </c>
      <c r="L12" s="142"/>
      <c r="M12" s="142"/>
      <c r="N12" s="142"/>
      <c r="O12" s="142"/>
      <c r="P12" s="142"/>
      <c r="Q12" s="142"/>
      <c r="R12" s="161"/>
      <c r="S12" s="160"/>
      <c r="T12" s="159"/>
      <c r="U12" s="159"/>
    </row>
    <row r="13" spans="1:21" ht="31.5" customHeight="1" x14ac:dyDescent="0.3">
      <c r="A13" s="158"/>
      <c r="B13" s="170"/>
      <c r="C13" s="165"/>
      <c r="D13" s="72" t="s">
        <v>41</v>
      </c>
      <c r="E13" s="75">
        <f>F13+G13+H13+I13+J13+K13</f>
        <v>22600.400000000001</v>
      </c>
      <c r="F13" s="60">
        <f>F17+F21+F25+F29</f>
        <v>2151.4</v>
      </c>
      <c r="G13" s="73">
        <f>G33+G37+G41+G45</f>
        <v>1987.1999999999998</v>
      </c>
      <c r="H13" s="60">
        <f>H49+H53+H57+H61+H65+H69+H73</f>
        <v>7089.2999999999993</v>
      </c>
      <c r="I13" s="60">
        <v>3989.3</v>
      </c>
      <c r="J13" s="60">
        <v>3812.4</v>
      </c>
      <c r="K13" s="73">
        <f>K121+K125+K129+K133</f>
        <v>3570.8</v>
      </c>
      <c r="L13" s="143"/>
      <c r="M13" s="143"/>
      <c r="N13" s="143"/>
      <c r="O13" s="143"/>
      <c r="P13" s="143"/>
      <c r="Q13" s="143"/>
      <c r="R13" s="158"/>
      <c r="S13" s="154"/>
      <c r="T13" s="150"/>
      <c r="U13" s="150"/>
    </row>
    <row r="14" spans="1:21" ht="51" customHeight="1" x14ac:dyDescent="0.3">
      <c r="A14" s="153" t="s">
        <v>46</v>
      </c>
      <c r="B14" s="149" t="s">
        <v>45</v>
      </c>
      <c r="C14" s="149" t="s">
        <v>44</v>
      </c>
      <c r="D14" s="72" t="s">
        <v>40</v>
      </c>
      <c r="E14" s="73">
        <f>E15+E16+E17</f>
        <v>3999.9</v>
      </c>
      <c r="F14" s="60">
        <f>F15+F16+F17</f>
        <v>3999.9</v>
      </c>
      <c r="G14" s="76"/>
      <c r="H14" s="77"/>
      <c r="I14" s="77"/>
      <c r="J14" s="77"/>
      <c r="K14" s="76"/>
      <c r="L14" s="73"/>
      <c r="M14" s="72"/>
      <c r="N14" s="72"/>
      <c r="O14" s="72"/>
      <c r="P14" s="72"/>
      <c r="Q14" s="72"/>
      <c r="R14" s="166">
        <v>2019</v>
      </c>
      <c r="S14" s="167" t="s">
        <v>47</v>
      </c>
      <c r="T14" s="149" t="s">
        <v>49</v>
      </c>
      <c r="U14" s="149" t="s">
        <v>50</v>
      </c>
    </row>
    <row r="15" spans="1:21" x14ac:dyDescent="0.3">
      <c r="A15" s="160"/>
      <c r="B15" s="159"/>
      <c r="C15" s="159"/>
      <c r="D15" s="72" t="s">
        <v>36</v>
      </c>
      <c r="E15" s="73">
        <v>3723.9</v>
      </c>
      <c r="F15" s="60">
        <v>3723.9</v>
      </c>
      <c r="G15" s="76"/>
      <c r="H15" s="77"/>
      <c r="I15" s="77"/>
      <c r="J15" s="77"/>
      <c r="K15" s="76"/>
      <c r="L15" s="73"/>
      <c r="M15" s="72"/>
      <c r="N15" s="72"/>
      <c r="O15" s="72"/>
      <c r="P15" s="72"/>
      <c r="Q15" s="72"/>
      <c r="R15" s="166"/>
      <c r="S15" s="167"/>
      <c r="T15" s="159"/>
      <c r="U15" s="159"/>
    </row>
    <row r="16" spans="1:21" x14ac:dyDescent="0.3">
      <c r="A16" s="160"/>
      <c r="B16" s="159"/>
      <c r="C16" s="159"/>
      <c r="D16" s="72" t="s">
        <v>37</v>
      </c>
      <c r="E16" s="73">
        <v>76</v>
      </c>
      <c r="F16" s="60">
        <v>76</v>
      </c>
      <c r="G16" s="76"/>
      <c r="H16" s="77"/>
      <c r="I16" s="77"/>
      <c r="J16" s="77"/>
      <c r="K16" s="76"/>
      <c r="L16" s="73"/>
      <c r="M16" s="72"/>
      <c r="N16" s="72"/>
      <c r="O16" s="72"/>
      <c r="P16" s="72"/>
      <c r="Q16" s="72"/>
      <c r="R16" s="166"/>
      <c r="S16" s="167"/>
      <c r="T16" s="159"/>
      <c r="U16" s="159"/>
    </row>
    <row r="17" spans="1:21" ht="139.94999999999999" customHeight="1" x14ac:dyDescent="0.3">
      <c r="A17" s="154"/>
      <c r="B17" s="150"/>
      <c r="C17" s="150"/>
      <c r="D17" s="79" t="s">
        <v>41</v>
      </c>
      <c r="E17" s="62">
        <v>200</v>
      </c>
      <c r="F17" s="64">
        <v>200</v>
      </c>
      <c r="G17" s="80"/>
      <c r="H17" s="77"/>
      <c r="I17" s="77"/>
      <c r="J17" s="77"/>
      <c r="K17" s="76"/>
      <c r="L17" s="73"/>
      <c r="M17" s="72"/>
      <c r="N17" s="72"/>
      <c r="O17" s="72"/>
      <c r="P17" s="72"/>
      <c r="Q17" s="72"/>
      <c r="R17" s="166"/>
      <c r="S17" s="167"/>
      <c r="T17" s="150"/>
      <c r="U17" s="150"/>
    </row>
    <row r="18" spans="1:21" ht="20.399999999999999" customHeight="1" x14ac:dyDescent="0.3">
      <c r="A18" s="153" t="s">
        <v>48</v>
      </c>
      <c r="B18" s="149" t="s">
        <v>51</v>
      </c>
      <c r="C18" s="149" t="s">
        <v>44</v>
      </c>
      <c r="D18" s="72" t="s">
        <v>40</v>
      </c>
      <c r="E18" s="73">
        <f>E19+E20+E21</f>
        <v>12573.7</v>
      </c>
      <c r="F18" s="60">
        <f>F19+F20+F21</f>
        <v>12573.7</v>
      </c>
      <c r="G18" s="76"/>
      <c r="H18" s="77"/>
      <c r="I18" s="77"/>
      <c r="J18" s="77"/>
      <c r="K18" s="76"/>
      <c r="L18" s="73"/>
      <c r="M18" s="72"/>
      <c r="N18" s="72"/>
      <c r="O18" s="72"/>
      <c r="P18" s="72"/>
      <c r="Q18" s="72"/>
      <c r="R18" s="166">
        <v>2019</v>
      </c>
      <c r="S18" s="167" t="s">
        <v>47</v>
      </c>
      <c r="T18" s="149" t="s">
        <v>49</v>
      </c>
      <c r="U18" s="149" t="s">
        <v>50</v>
      </c>
    </row>
    <row r="19" spans="1:21" x14ac:dyDescent="0.3">
      <c r="A19" s="160"/>
      <c r="B19" s="159"/>
      <c r="C19" s="159"/>
      <c r="D19" s="72" t="s">
        <v>36</v>
      </c>
      <c r="E19" s="73">
        <v>11706.1</v>
      </c>
      <c r="F19" s="60">
        <v>11706.1</v>
      </c>
      <c r="G19" s="76"/>
      <c r="H19" s="77"/>
      <c r="I19" s="77"/>
      <c r="J19" s="77"/>
      <c r="K19" s="76"/>
      <c r="L19" s="73"/>
      <c r="M19" s="72"/>
      <c r="N19" s="72"/>
      <c r="O19" s="72"/>
      <c r="P19" s="72"/>
      <c r="Q19" s="72"/>
      <c r="R19" s="166"/>
      <c r="S19" s="167"/>
      <c r="T19" s="159"/>
      <c r="U19" s="159"/>
    </row>
    <row r="20" spans="1:21" x14ac:dyDescent="0.3">
      <c r="A20" s="160"/>
      <c r="B20" s="159"/>
      <c r="C20" s="159"/>
      <c r="D20" s="72" t="s">
        <v>37</v>
      </c>
      <c r="E20" s="73">
        <v>238.9</v>
      </c>
      <c r="F20" s="60">
        <v>238.9</v>
      </c>
      <c r="G20" s="76"/>
      <c r="H20" s="77"/>
      <c r="I20" s="77"/>
      <c r="J20" s="77"/>
      <c r="K20" s="76"/>
      <c r="L20" s="73"/>
      <c r="M20" s="72"/>
      <c r="N20" s="72"/>
      <c r="O20" s="72"/>
      <c r="P20" s="72"/>
      <c r="Q20" s="72"/>
      <c r="R20" s="166"/>
      <c r="S20" s="167"/>
      <c r="T20" s="159"/>
      <c r="U20" s="159"/>
    </row>
    <row r="21" spans="1:21" ht="162.6" customHeight="1" x14ac:dyDescent="0.3">
      <c r="A21" s="154"/>
      <c r="B21" s="150"/>
      <c r="C21" s="150"/>
      <c r="D21" s="72" t="s">
        <v>41</v>
      </c>
      <c r="E21" s="62">
        <v>628.70000000000005</v>
      </c>
      <c r="F21" s="64">
        <v>628.70000000000005</v>
      </c>
      <c r="G21" s="76"/>
      <c r="H21" s="77"/>
      <c r="I21" s="77"/>
      <c r="J21" s="77"/>
      <c r="K21" s="76"/>
      <c r="L21" s="73"/>
      <c r="M21" s="72"/>
      <c r="N21" s="72"/>
      <c r="O21" s="72"/>
      <c r="P21" s="72"/>
      <c r="Q21" s="72"/>
      <c r="R21" s="166"/>
      <c r="S21" s="167"/>
      <c r="T21" s="150"/>
      <c r="U21" s="150"/>
    </row>
    <row r="22" spans="1:21" ht="20.399999999999999" x14ac:dyDescent="0.3">
      <c r="A22" s="153" t="s">
        <v>52</v>
      </c>
      <c r="B22" s="149" t="s">
        <v>53</v>
      </c>
      <c r="C22" s="149" t="s">
        <v>44</v>
      </c>
      <c r="D22" s="81" t="s">
        <v>40</v>
      </c>
      <c r="E22" s="73">
        <f>E23+E24+E25</f>
        <v>3758.2000000000003</v>
      </c>
      <c r="F22" s="60">
        <f>F23+F24+F25</f>
        <v>3758.2000000000003</v>
      </c>
      <c r="G22" s="82"/>
      <c r="H22" s="77"/>
      <c r="I22" s="77"/>
      <c r="J22" s="77"/>
      <c r="K22" s="76"/>
      <c r="L22" s="73"/>
      <c r="M22" s="72"/>
      <c r="N22" s="72"/>
      <c r="O22" s="72"/>
      <c r="P22" s="72"/>
      <c r="Q22" s="72"/>
      <c r="R22" s="166">
        <v>2019</v>
      </c>
      <c r="S22" s="167" t="s">
        <v>47</v>
      </c>
      <c r="T22" s="149" t="s">
        <v>49</v>
      </c>
      <c r="U22" s="149" t="s">
        <v>50</v>
      </c>
    </row>
    <row r="23" spans="1:21" x14ac:dyDescent="0.3">
      <c r="A23" s="160"/>
      <c r="B23" s="159"/>
      <c r="C23" s="159"/>
      <c r="D23" s="81" t="s">
        <v>36</v>
      </c>
      <c r="E23" s="73">
        <v>3498.9</v>
      </c>
      <c r="F23" s="60">
        <v>3498.9</v>
      </c>
      <c r="G23" s="82"/>
      <c r="H23" s="77"/>
      <c r="I23" s="77"/>
      <c r="J23" s="77"/>
      <c r="K23" s="76"/>
      <c r="L23" s="73"/>
      <c r="M23" s="72"/>
      <c r="N23" s="72"/>
      <c r="O23" s="72"/>
      <c r="P23" s="72"/>
      <c r="Q23" s="72"/>
      <c r="R23" s="166"/>
      <c r="S23" s="167"/>
      <c r="T23" s="159"/>
      <c r="U23" s="159"/>
    </row>
    <row r="24" spans="1:21" x14ac:dyDescent="0.3">
      <c r="A24" s="160"/>
      <c r="B24" s="159"/>
      <c r="C24" s="159"/>
      <c r="D24" s="81" t="s">
        <v>37</v>
      </c>
      <c r="E24" s="73">
        <v>71.400000000000006</v>
      </c>
      <c r="F24" s="60">
        <v>71.400000000000006</v>
      </c>
      <c r="G24" s="82"/>
      <c r="H24" s="77"/>
      <c r="I24" s="77"/>
      <c r="J24" s="77"/>
      <c r="K24" s="76"/>
      <c r="L24" s="73"/>
      <c r="M24" s="72"/>
      <c r="N24" s="72"/>
      <c r="O24" s="72"/>
      <c r="P24" s="72"/>
      <c r="Q24" s="72"/>
      <c r="R24" s="166"/>
      <c r="S24" s="167"/>
      <c r="T24" s="159"/>
      <c r="U24" s="159"/>
    </row>
    <row r="25" spans="1:21" ht="139.19999999999999" customHeight="1" x14ac:dyDescent="0.3">
      <c r="A25" s="154"/>
      <c r="B25" s="150"/>
      <c r="C25" s="150"/>
      <c r="D25" s="81" t="s">
        <v>41</v>
      </c>
      <c r="E25" s="62">
        <v>187.9</v>
      </c>
      <c r="F25" s="64">
        <v>187.9</v>
      </c>
      <c r="G25" s="82"/>
      <c r="H25" s="77"/>
      <c r="I25" s="77"/>
      <c r="J25" s="77"/>
      <c r="K25" s="76"/>
      <c r="L25" s="73"/>
      <c r="M25" s="72"/>
      <c r="N25" s="72"/>
      <c r="O25" s="72"/>
      <c r="P25" s="72"/>
      <c r="Q25" s="72"/>
      <c r="R25" s="166"/>
      <c r="S25" s="167"/>
      <c r="T25" s="150"/>
      <c r="U25" s="150"/>
    </row>
    <row r="26" spans="1:21" ht="20.399999999999999" x14ac:dyDescent="0.3">
      <c r="A26" s="153" t="s">
        <v>54</v>
      </c>
      <c r="B26" s="149" t="s">
        <v>55</v>
      </c>
      <c r="C26" s="149" t="s">
        <v>44</v>
      </c>
      <c r="D26" s="81" t="s">
        <v>40</v>
      </c>
      <c r="E26" s="73">
        <f>E27+E28+E29</f>
        <v>22698</v>
      </c>
      <c r="F26" s="60">
        <f>F27+F28+F29</f>
        <v>22698</v>
      </c>
      <c r="G26" s="82"/>
      <c r="H26" s="77"/>
      <c r="I26" s="77"/>
      <c r="J26" s="77"/>
      <c r="K26" s="76"/>
      <c r="L26" s="73"/>
      <c r="M26" s="72"/>
      <c r="N26" s="72"/>
      <c r="O26" s="72"/>
      <c r="P26" s="72"/>
      <c r="Q26" s="72"/>
      <c r="R26" s="166">
        <v>2019</v>
      </c>
      <c r="S26" s="167" t="s">
        <v>47</v>
      </c>
      <c r="T26" s="149" t="s">
        <v>49</v>
      </c>
      <c r="U26" s="149" t="s">
        <v>50</v>
      </c>
    </row>
    <row r="27" spans="1:21" x14ac:dyDescent="0.3">
      <c r="A27" s="160"/>
      <c r="B27" s="159"/>
      <c r="C27" s="159"/>
      <c r="D27" s="81" t="s">
        <v>36</v>
      </c>
      <c r="E27" s="73">
        <v>21131.9</v>
      </c>
      <c r="F27" s="60">
        <v>21131.9</v>
      </c>
      <c r="G27" s="82"/>
      <c r="H27" s="77"/>
      <c r="I27" s="77"/>
      <c r="J27" s="77"/>
      <c r="K27" s="76"/>
      <c r="L27" s="73"/>
      <c r="M27" s="72"/>
      <c r="N27" s="72"/>
      <c r="O27" s="72"/>
      <c r="P27" s="72"/>
      <c r="Q27" s="72"/>
      <c r="R27" s="166"/>
      <c r="S27" s="167"/>
      <c r="T27" s="159"/>
      <c r="U27" s="159"/>
    </row>
    <row r="28" spans="1:21" x14ac:dyDescent="0.3">
      <c r="A28" s="160"/>
      <c r="B28" s="159"/>
      <c r="C28" s="159"/>
      <c r="D28" s="81" t="s">
        <v>37</v>
      </c>
      <c r="E28" s="73">
        <v>431.3</v>
      </c>
      <c r="F28" s="60">
        <v>431.3</v>
      </c>
      <c r="G28" s="82"/>
      <c r="H28" s="77"/>
      <c r="I28" s="77"/>
      <c r="J28" s="77"/>
      <c r="K28" s="76"/>
      <c r="L28" s="73"/>
      <c r="M28" s="72"/>
      <c r="N28" s="72"/>
      <c r="O28" s="72"/>
      <c r="P28" s="72"/>
      <c r="Q28" s="72"/>
      <c r="R28" s="166"/>
      <c r="S28" s="167"/>
      <c r="T28" s="159"/>
      <c r="U28" s="159"/>
    </row>
    <row r="29" spans="1:21" ht="162.6" customHeight="1" x14ac:dyDescent="0.3">
      <c r="A29" s="154"/>
      <c r="B29" s="150"/>
      <c r="C29" s="150"/>
      <c r="D29" s="81" t="s">
        <v>41</v>
      </c>
      <c r="E29" s="62">
        <v>1134.8</v>
      </c>
      <c r="F29" s="60">
        <v>1134.8</v>
      </c>
      <c r="G29" s="83"/>
      <c r="H29" s="77"/>
      <c r="I29" s="77"/>
      <c r="J29" s="77"/>
      <c r="K29" s="76"/>
      <c r="L29" s="73"/>
      <c r="M29" s="72"/>
      <c r="N29" s="72"/>
      <c r="O29" s="72"/>
      <c r="P29" s="72"/>
      <c r="Q29" s="72"/>
      <c r="R29" s="166"/>
      <c r="S29" s="167"/>
      <c r="T29" s="150"/>
      <c r="U29" s="150"/>
    </row>
    <row r="30" spans="1:21" ht="20.399999999999999" x14ac:dyDescent="0.3">
      <c r="A30" s="153" t="s">
        <v>56</v>
      </c>
      <c r="B30" s="149" t="s">
        <v>57</v>
      </c>
      <c r="C30" s="149" t="s">
        <v>44</v>
      </c>
      <c r="D30" s="81" t="s">
        <v>40</v>
      </c>
      <c r="E30" s="73">
        <f>E31+E32+E33</f>
        <v>6700.3</v>
      </c>
      <c r="F30" s="84"/>
      <c r="G30" s="73">
        <f>G31+G32+G33</f>
        <v>6700.3</v>
      </c>
      <c r="H30" s="85"/>
      <c r="I30" s="77"/>
      <c r="J30" s="77"/>
      <c r="K30" s="76"/>
      <c r="L30" s="73"/>
      <c r="M30" s="72"/>
      <c r="N30" s="72"/>
      <c r="O30" s="72"/>
      <c r="P30" s="72"/>
      <c r="Q30" s="72"/>
      <c r="R30" s="166">
        <v>2020</v>
      </c>
      <c r="S30" s="167" t="s">
        <v>47</v>
      </c>
      <c r="T30" s="149" t="s">
        <v>49</v>
      </c>
      <c r="U30" s="149" t="s">
        <v>50</v>
      </c>
    </row>
    <row r="31" spans="1:21" x14ac:dyDescent="0.3">
      <c r="A31" s="160"/>
      <c r="B31" s="159"/>
      <c r="C31" s="159"/>
      <c r="D31" s="81" t="s">
        <v>36</v>
      </c>
      <c r="E31" s="73">
        <v>6238</v>
      </c>
      <c r="F31" s="84"/>
      <c r="G31" s="73">
        <v>6238</v>
      </c>
      <c r="H31" s="85"/>
      <c r="I31" s="77"/>
      <c r="J31" s="77"/>
      <c r="K31" s="76"/>
      <c r="L31" s="73"/>
      <c r="M31" s="72"/>
      <c r="N31" s="72"/>
      <c r="O31" s="72"/>
      <c r="P31" s="72"/>
      <c r="Q31" s="72"/>
      <c r="R31" s="166"/>
      <c r="S31" s="167"/>
      <c r="T31" s="159"/>
      <c r="U31" s="159"/>
    </row>
    <row r="32" spans="1:21" x14ac:dyDescent="0.3">
      <c r="A32" s="160"/>
      <c r="B32" s="159"/>
      <c r="C32" s="159"/>
      <c r="D32" s="81" t="s">
        <v>37</v>
      </c>
      <c r="E32" s="73">
        <v>127.3</v>
      </c>
      <c r="F32" s="84"/>
      <c r="G32" s="73">
        <v>127.3</v>
      </c>
      <c r="H32" s="85"/>
      <c r="I32" s="77"/>
      <c r="J32" s="77"/>
      <c r="K32" s="76"/>
      <c r="L32" s="73"/>
      <c r="M32" s="72"/>
      <c r="N32" s="72"/>
      <c r="O32" s="72"/>
      <c r="P32" s="72"/>
      <c r="Q32" s="72"/>
      <c r="R32" s="166"/>
      <c r="S32" s="167"/>
      <c r="T32" s="159"/>
      <c r="U32" s="159"/>
    </row>
    <row r="33" spans="1:21" ht="140.4" customHeight="1" x14ac:dyDescent="0.3">
      <c r="A33" s="154"/>
      <c r="B33" s="150"/>
      <c r="C33" s="150"/>
      <c r="D33" s="81" t="s">
        <v>41</v>
      </c>
      <c r="E33" s="62">
        <v>335</v>
      </c>
      <c r="F33" s="84"/>
      <c r="G33" s="62">
        <v>335</v>
      </c>
      <c r="H33" s="85"/>
      <c r="I33" s="77"/>
      <c r="J33" s="77"/>
      <c r="K33" s="76"/>
      <c r="L33" s="73"/>
      <c r="M33" s="72"/>
      <c r="N33" s="72"/>
      <c r="O33" s="72"/>
      <c r="P33" s="72"/>
      <c r="Q33" s="72"/>
      <c r="R33" s="166"/>
      <c r="S33" s="167"/>
      <c r="T33" s="150"/>
      <c r="U33" s="150"/>
    </row>
    <row r="34" spans="1:21" ht="20.399999999999999" x14ac:dyDescent="0.3">
      <c r="A34" s="153" t="s">
        <v>58</v>
      </c>
      <c r="B34" s="149" t="s">
        <v>59</v>
      </c>
      <c r="C34" s="149" t="s">
        <v>44</v>
      </c>
      <c r="D34" s="81" t="s">
        <v>40</v>
      </c>
      <c r="E34" s="73">
        <f>E35+E36+E37</f>
        <v>7194.9</v>
      </c>
      <c r="F34" s="84"/>
      <c r="G34" s="73">
        <f>G35+G36+G37</f>
        <v>7194.9</v>
      </c>
      <c r="H34" s="85"/>
      <c r="I34" s="77"/>
      <c r="J34" s="77"/>
      <c r="K34" s="76"/>
      <c r="L34" s="73"/>
      <c r="M34" s="72"/>
      <c r="N34" s="72"/>
      <c r="O34" s="72"/>
      <c r="P34" s="72"/>
      <c r="Q34" s="72"/>
      <c r="R34" s="166">
        <v>2020</v>
      </c>
      <c r="S34" s="167" t="s">
        <v>47</v>
      </c>
      <c r="T34" s="149" t="s">
        <v>49</v>
      </c>
      <c r="U34" s="149" t="s">
        <v>50</v>
      </c>
    </row>
    <row r="35" spans="1:21" x14ac:dyDescent="0.3">
      <c r="A35" s="160"/>
      <c r="B35" s="159"/>
      <c r="C35" s="159"/>
      <c r="D35" s="81" t="s">
        <v>36</v>
      </c>
      <c r="E35" s="73">
        <v>6698.4</v>
      </c>
      <c r="F35" s="84"/>
      <c r="G35" s="73">
        <v>6698.4</v>
      </c>
      <c r="H35" s="85"/>
      <c r="I35" s="77"/>
      <c r="J35" s="77"/>
      <c r="K35" s="76"/>
      <c r="L35" s="73"/>
      <c r="M35" s="72"/>
      <c r="N35" s="72"/>
      <c r="O35" s="72"/>
      <c r="P35" s="72"/>
      <c r="Q35" s="72"/>
      <c r="R35" s="166"/>
      <c r="S35" s="167"/>
      <c r="T35" s="159"/>
      <c r="U35" s="159"/>
    </row>
    <row r="36" spans="1:21" x14ac:dyDescent="0.3">
      <c r="A36" s="160"/>
      <c r="B36" s="159"/>
      <c r="C36" s="159"/>
      <c r="D36" s="81" t="s">
        <v>37</v>
      </c>
      <c r="E36" s="73">
        <v>136.69999999999999</v>
      </c>
      <c r="F36" s="84"/>
      <c r="G36" s="73">
        <v>136.69999999999999</v>
      </c>
      <c r="H36" s="85"/>
      <c r="I36" s="77"/>
      <c r="J36" s="77"/>
      <c r="K36" s="76"/>
      <c r="L36" s="73"/>
      <c r="M36" s="72"/>
      <c r="N36" s="72"/>
      <c r="O36" s="72"/>
      <c r="P36" s="72"/>
      <c r="Q36" s="72"/>
      <c r="R36" s="166"/>
      <c r="S36" s="167"/>
      <c r="T36" s="159"/>
      <c r="U36" s="159"/>
    </row>
    <row r="37" spans="1:21" ht="143.4" customHeight="1" x14ac:dyDescent="0.3">
      <c r="A37" s="154"/>
      <c r="B37" s="150"/>
      <c r="C37" s="150"/>
      <c r="D37" s="81" t="s">
        <v>41</v>
      </c>
      <c r="E37" s="73">
        <v>359.8</v>
      </c>
      <c r="F37" s="84"/>
      <c r="G37" s="73">
        <v>359.8</v>
      </c>
      <c r="H37" s="85"/>
      <c r="I37" s="77"/>
      <c r="J37" s="77"/>
      <c r="K37" s="76"/>
      <c r="L37" s="73"/>
      <c r="M37" s="72"/>
      <c r="N37" s="72"/>
      <c r="O37" s="72"/>
      <c r="P37" s="72"/>
      <c r="Q37" s="72"/>
      <c r="R37" s="166"/>
      <c r="S37" s="167"/>
      <c r="T37" s="150"/>
      <c r="U37" s="150"/>
    </row>
    <row r="38" spans="1:21" ht="20.399999999999999" x14ac:dyDescent="0.3">
      <c r="A38" s="153" t="s">
        <v>60</v>
      </c>
      <c r="B38" s="149" t="s">
        <v>61</v>
      </c>
      <c r="C38" s="149" t="s">
        <v>44</v>
      </c>
      <c r="D38" s="81" t="s">
        <v>40</v>
      </c>
      <c r="E38" s="73">
        <f>E39+E40+E41</f>
        <v>18987.7</v>
      </c>
      <c r="F38" s="84"/>
      <c r="G38" s="73">
        <f>G39+G40+G41</f>
        <v>18987.7</v>
      </c>
      <c r="H38" s="85"/>
      <c r="I38" s="77"/>
      <c r="J38" s="77"/>
      <c r="K38" s="76"/>
      <c r="L38" s="73"/>
      <c r="M38" s="72"/>
      <c r="N38" s="72"/>
      <c r="O38" s="72"/>
      <c r="P38" s="72"/>
      <c r="Q38" s="72"/>
      <c r="R38" s="166">
        <v>2020</v>
      </c>
      <c r="S38" s="167" t="s">
        <v>47</v>
      </c>
      <c r="T38" s="149" t="s">
        <v>49</v>
      </c>
      <c r="U38" s="149" t="s">
        <v>50</v>
      </c>
    </row>
    <row r="39" spans="1:21" x14ac:dyDescent="0.3">
      <c r="A39" s="160"/>
      <c r="B39" s="159"/>
      <c r="C39" s="159"/>
      <c r="D39" s="81" t="s">
        <v>36</v>
      </c>
      <c r="E39" s="73">
        <v>17677.5</v>
      </c>
      <c r="F39" s="84"/>
      <c r="G39" s="73">
        <v>17677.5</v>
      </c>
      <c r="H39" s="85"/>
      <c r="I39" s="77"/>
      <c r="J39" s="77"/>
      <c r="K39" s="76"/>
      <c r="L39" s="73"/>
      <c r="M39" s="72"/>
      <c r="N39" s="72"/>
      <c r="O39" s="72"/>
      <c r="P39" s="72"/>
      <c r="Q39" s="72"/>
      <c r="R39" s="166"/>
      <c r="S39" s="167"/>
      <c r="T39" s="159"/>
      <c r="U39" s="159"/>
    </row>
    <row r="40" spans="1:21" x14ac:dyDescent="0.3">
      <c r="A40" s="160"/>
      <c r="B40" s="159"/>
      <c r="C40" s="159"/>
      <c r="D40" s="81" t="s">
        <v>37</v>
      </c>
      <c r="E40" s="73">
        <v>360.8</v>
      </c>
      <c r="F40" s="84"/>
      <c r="G40" s="73">
        <v>360.8</v>
      </c>
      <c r="H40" s="85"/>
      <c r="I40" s="77"/>
      <c r="J40" s="77"/>
      <c r="K40" s="76"/>
      <c r="L40" s="73"/>
      <c r="M40" s="72"/>
      <c r="N40" s="72"/>
      <c r="O40" s="72"/>
      <c r="P40" s="72"/>
      <c r="Q40" s="72"/>
      <c r="R40" s="166"/>
      <c r="S40" s="167"/>
      <c r="T40" s="159"/>
      <c r="U40" s="159"/>
    </row>
    <row r="41" spans="1:21" ht="162.6" customHeight="1" x14ac:dyDescent="0.3">
      <c r="A41" s="154"/>
      <c r="B41" s="150"/>
      <c r="C41" s="150"/>
      <c r="D41" s="81" t="s">
        <v>41</v>
      </c>
      <c r="E41" s="73">
        <v>949.4</v>
      </c>
      <c r="F41" s="84"/>
      <c r="G41" s="73">
        <v>949.4</v>
      </c>
      <c r="H41" s="85"/>
      <c r="I41" s="77"/>
      <c r="J41" s="77"/>
      <c r="K41" s="76"/>
      <c r="L41" s="73"/>
      <c r="M41" s="72"/>
      <c r="N41" s="72"/>
      <c r="O41" s="72"/>
      <c r="P41" s="72"/>
      <c r="Q41" s="72"/>
      <c r="R41" s="166"/>
      <c r="S41" s="167"/>
      <c r="T41" s="150"/>
      <c r="U41" s="150"/>
    </row>
    <row r="42" spans="1:21" ht="20.399999999999999" x14ac:dyDescent="0.3">
      <c r="A42" s="153" t="s">
        <v>62</v>
      </c>
      <c r="B42" s="149" t="s">
        <v>63</v>
      </c>
      <c r="C42" s="149" t="s">
        <v>44</v>
      </c>
      <c r="D42" s="81" t="s">
        <v>40</v>
      </c>
      <c r="E42" s="73">
        <f>E43+E44+E45</f>
        <v>6859.5</v>
      </c>
      <c r="F42" s="84"/>
      <c r="G42" s="73">
        <f>G43+G44+G45</f>
        <v>6859.5</v>
      </c>
      <c r="H42" s="85"/>
      <c r="I42" s="77"/>
      <c r="J42" s="77"/>
      <c r="K42" s="76"/>
      <c r="L42" s="73"/>
      <c r="M42" s="72"/>
      <c r="N42" s="72"/>
      <c r="O42" s="72"/>
      <c r="P42" s="72"/>
      <c r="Q42" s="72"/>
      <c r="R42" s="166">
        <v>2020</v>
      </c>
      <c r="S42" s="167" t="s">
        <v>47</v>
      </c>
      <c r="T42" s="149" t="s">
        <v>49</v>
      </c>
      <c r="U42" s="149" t="s">
        <v>50</v>
      </c>
    </row>
    <row r="43" spans="1:21" x14ac:dyDescent="0.3">
      <c r="A43" s="160"/>
      <c r="B43" s="159"/>
      <c r="C43" s="159"/>
      <c r="D43" s="81" t="s">
        <v>36</v>
      </c>
      <c r="E43" s="73">
        <v>6386.2</v>
      </c>
      <c r="F43" s="84"/>
      <c r="G43" s="73">
        <v>6386.2</v>
      </c>
      <c r="H43" s="85"/>
      <c r="I43" s="77"/>
      <c r="J43" s="77"/>
      <c r="K43" s="76"/>
      <c r="L43" s="73"/>
      <c r="M43" s="72"/>
      <c r="N43" s="72"/>
      <c r="O43" s="72"/>
      <c r="P43" s="72"/>
      <c r="Q43" s="72"/>
      <c r="R43" s="166"/>
      <c r="S43" s="167"/>
      <c r="T43" s="159"/>
      <c r="U43" s="159"/>
    </row>
    <row r="44" spans="1:21" x14ac:dyDescent="0.3">
      <c r="A44" s="160"/>
      <c r="B44" s="159"/>
      <c r="C44" s="159"/>
      <c r="D44" s="81" t="s">
        <v>37</v>
      </c>
      <c r="E44" s="73">
        <v>130.30000000000001</v>
      </c>
      <c r="F44" s="84"/>
      <c r="G44" s="73">
        <v>130.30000000000001</v>
      </c>
      <c r="H44" s="85"/>
      <c r="I44" s="77"/>
      <c r="J44" s="77"/>
      <c r="K44" s="76"/>
      <c r="L44" s="73"/>
      <c r="M44" s="72"/>
      <c r="N44" s="72"/>
      <c r="O44" s="72"/>
      <c r="P44" s="72"/>
      <c r="Q44" s="72"/>
      <c r="R44" s="166"/>
      <c r="S44" s="167"/>
      <c r="T44" s="159"/>
      <c r="U44" s="159"/>
    </row>
    <row r="45" spans="1:21" ht="160.19999999999999" customHeight="1" x14ac:dyDescent="0.3">
      <c r="A45" s="154"/>
      <c r="B45" s="150"/>
      <c r="C45" s="150"/>
      <c r="D45" s="81" t="s">
        <v>41</v>
      </c>
      <c r="E45" s="73">
        <v>343</v>
      </c>
      <c r="F45" s="84"/>
      <c r="G45" s="73">
        <v>343</v>
      </c>
      <c r="H45" s="85"/>
      <c r="I45" s="77"/>
      <c r="J45" s="77"/>
      <c r="K45" s="76"/>
      <c r="L45" s="73"/>
      <c r="M45" s="72"/>
      <c r="N45" s="72"/>
      <c r="O45" s="72"/>
      <c r="P45" s="72"/>
      <c r="Q45" s="72"/>
      <c r="R45" s="166"/>
      <c r="S45" s="167"/>
      <c r="T45" s="150"/>
      <c r="U45" s="150"/>
    </row>
    <row r="46" spans="1:21" ht="20.399999999999999" customHeight="1" x14ac:dyDescent="0.3">
      <c r="A46" s="153" t="s">
        <v>64</v>
      </c>
      <c r="B46" s="149" t="s">
        <v>65</v>
      </c>
      <c r="C46" s="149" t="s">
        <v>44</v>
      </c>
      <c r="D46" s="81" t="s">
        <v>40</v>
      </c>
      <c r="E46" s="73">
        <f>E47+E48+E49</f>
        <v>33059.599999999999</v>
      </c>
      <c r="F46" s="60"/>
      <c r="G46" s="73"/>
      <c r="H46" s="60">
        <f>H47+H48+H49</f>
        <v>33059.599999999999</v>
      </c>
      <c r="I46" s="77"/>
      <c r="J46" s="77"/>
      <c r="K46" s="76"/>
      <c r="L46" s="73"/>
      <c r="M46" s="72"/>
      <c r="N46" s="72"/>
      <c r="O46" s="72"/>
      <c r="P46" s="72"/>
      <c r="Q46" s="72"/>
      <c r="R46" s="157">
        <v>2021</v>
      </c>
      <c r="S46" s="153" t="s">
        <v>47</v>
      </c>
      <c r="T46" s="149" t="s">
        <v>49</v>
      </c>
      <c r="U46" s="149" t="s">
        <v>50</v>
      </c>
    </row>
    <row r="47" spans="1:21" x14ac:dyDescent="0.3">
      <c r="A47" s="160"/>
      <c r="B47" s="159"/>
      <c r="C47" s="159"/>
      <c r="D47" s="81" t="s">
        <v>36</v>
      </c>
      <c r="E47" s="73">
        <v>30778.5</v>
      </c>
      <c r="F47" s="60"/>
      <c r="G47" s="73"/>
      <c r="H47" s="60">
        <v>30778.5</v>
      </c>
      <c r="I47" s="77"/>
      <c r="J47" s="77"/>
      <c r="K47" s="76"/>
      <c r="L47" s="73"/>
      <c r="M47" s="72"/>
      <c r="N47" s="72"/>
      <c r="O47" s="72"/>
      <c r="P47" s="72"/>
      <c r="Q47" s="72"/>
      <c r="R47" s="161"/>
      <c r="S47" s="160"/>
      <c r="T47" s="159"/>
      <c r="U47" s="159"/>
    </row>
    <row r="48" spans="1:21" x14ac:dyDescent="0.3">
      <c r="A48" s="160"/>
      <c r="B48" s="159"/>
      <c r="C48" s="159"/>
      <c r="D48" s="81" t="s">
        <v>37</v>
      </c>
      <c r="E48" s="73">
        <v>628.1</v>
      </c>
      <c r="F48" s="60"/>
      <c r="G48" s="73"/>
      <c r="H48" s="60">
        <v>628.1</v>
      </c>
      <c r="I48" s="77"/>
      <c r="J48" s="77"/>
      <c r="K48" s="76"/>
      <c r="L48" s="73"/>
      <c r="M48" s="72"/>
      <c r="N48" s="72"/>
      <c r="O48" s="72"/>
      <c r="P48" s="72"/>
      <c r="Q48" s="72"/>
      <c r="R48" s="161"/>
      <c r="S48" s="160"/>
      <c r="T48" s="159"/>
      <c r="U48" s="159"/>
    </row>
    <row r="49" spans="1:21" ht="12" customHeight="1" x14ac:dyDescent="0.3">
      <c r="A49" s="154"/>
      <c r="B49" s="150"/>
      <c r="C49" s="150"/>
      <c r="D49" s="81" t="s">
        <v>41</v>
      </c>
      <c r="E49" s="73">
        <v>1653</v>
      </c>
      <c r="F49" s="60"/>
      <c r="G49" s="73"/>
      <c r="H49" s="60">
        <v>1653</v>
      </c>
      <c r="I49" s="77"/>
      <c r="J49" s="77"/>
      <c r="K49" s="76"/>
      <c r="L49" s="73"/>
      <c r="M49" s="72"/>
      <c r="N49" s="72"/>
      <c r="O49" s="72"/>
      <c r="P49" s="72"/>
      <c r="Q49" s="72"/>
      <c r="R49" s="161"/>
      <c r="S49" s="160"/>
      <c r="T49" s="159"/>
      <c r="U49" s="159"/>
    </row>
    <row r="50" spans="1:21" ht="20.399999999999999" x14ac:dyDescent="0.3">
      <c r="A50" s="153" t="s">
        <v>66</v>
      </c>
      <c r="B50" s="149" t="s">
        <v>67</v>
      </c>
      <c r="C50" s="149" t="s">
        <v>44</v>
      </c>
      <c r="D50" s="81" t="s">
        <v>40</v>
      </c>
      <c r="E50" s="73">
        <v>34903.699999999997</v>
      </c>
      <c r="F50" s="60"/>
      <c r="G50" s="73"/>
      <c r="H50" s="60">
        <v>34903.699999999997</v>
      </c>
      <c r="I50" s="77"/>
      <c r="J50" s="77"/>
      <c r="K50" s="76"/>
      <c r="L50" s="73"/>
      <c r="M50" s="72"/>
      <c r="N50" s="72"/>
      <c r="O50" s="72"/>
      <c r="P50" s="72"/>
      <c r="Q50" s="72"/>
      <c r="R50" s="161"/>
      <c r="S50" s="160"/>
      <c r="T50" s="159"/>
      <c r="U50" s="159"/>
    </row>
    <row r="51" spans="1:21" x14ac:dyDescent="0.3">
      <c r="A51" s="160"/>
      <c r="B51" s="159"/>
      <c r="C51" s="159"/>
      <c r="D51" s="81" t="s">
        <v>36</v>
      </c>
      <c r="E51" s="73">
        <v>32495.4</v>
      </c>
      <c r="F51" s="60"/>
      <c r="G51" s="73"/>
      <c r="H51" s="60">
        <v>32495.4</v>
      </c>
      <c r="I51" s="77"/>
      <c r="J51" s="77"/>
      <c r="K51" s="76"/>
      <c r="L51" s="73"/>
      <c r="M51" s="72"/>
      <c r="N51" s="72"/>
      <c r="O51" s="72"/>
      <c r="P51" s="72"/>
      <c r="Q51" s="72"/>
      <c r="R51" s="161"/>
      <c r="S51" s="160"/>
      <c r="T51" s="159"/>
      <c r="U51" s="159"/>
    </row>
    <row r="52" spans="1:21" x14ac:dyDescent="0.3">
      <c r="A52" s="160"/>
      <c r="B52" s="159"/>
      <c r="C52" s="159"/>
      <c r="D52" s="81" t="s">
        <v>37</v>
      </c>
      <c r="E52" s="73">
        <v>663.2</v>
      </c>
      <c r="F52" s="60"/>
      <c r="G52" s="73"/>
      <c r="H52" s="60">
        <v>663.2</v>
      </c>
      <c r="I52" s="77"/>
      <c r="J52" s="77"/>
      <c r="K52" s="76"/>
      <c r="L52" s="73"/>
      <c r="M52" s="72"/>
      <c r="N52" s="72"/>
      <c r="O52" s="72"/>
      <c r="P52" s="72"/>
      <c r="Q52" s="72"/>
      <c r="R52" s="161"/>
      <c r="S52" s="160"/>
      <c r="T52" s="159"/>
      <c r="U52" s="159"/>
    </row>
    <row r="53" spans="1:21" ht="11.4" customHeight="1" x14ac:dyDescent="0.3">
      <c r="A53" s="154"/>
      <c r="B53" s="150"/>
      <c r="C53" s="150"/>
      <c r="D53" s="81" t="s">
        <v>41</v>
      </c>
      <c r="E53" s="73">
        <v>1745.2</v>
      </c>
      <c r="F53" s="60"/>
      <c r="G53" s="73"/>
      <c r="H53" s="60">
        <v>1745.2</v>
      </c>
      <c r="I53" s="77"/>
      <c r="J53" s="77"/>
      <c r="K53" s="76"/>
      <c r="L53" s="73"/>
      <c r="M53" s="72"/>
      <c r="N53" s="72"/>
      <c r="O53" s="72"/>
      <c r="P53" s="72"/>
      <c r="Q53" s="72"/>
      <c r="R53" s="161"/>
      <c r="S53" s="160"/>
      <c r="T53" s="159"/>
      <c r="U53" s="159"/>
    </row>
    <row r="54" spans="1:21" ht="20.399999999999999" x14ac:dyDescent="0.3">
      <c r="A54" s="153" t="s">
        <v>69</v>
      </c>
      <c r="B54" s="149" t="s">
        <v>68</v>
      </c>
      <c r="C54" s="149" t="s">
        <v>44</v>
      </c>
      <c r="D54" s="81" t="s">
        <v>40</v>
      </c>
      <c r="E54" s="86">
        <f>E55+E56+E57</f>
        <v>23451.599999999999</v>
      </c>
      <c r="F54" s="60"/>
      <c r="G54" s="73"/>
      <c r="H54" s="87">
        <f>H55+H56+H57</f>
        <v>23451.599999999999</v>
      </c>
      <c r="I54" s="77"/>
      <c r="J54" s="77"/>
      <c r="K54" s="76"/>
      <c r="L54" s="73"/>
      <c r="M54" s="72"/>
      <c r="N54" s="72"/>
      <c r="O54" s="72"/>
      <c r="P54" s="72"/>
      <c r="Q54" s="72"/>
      <c r="R54" s="161"/>
      <c r="S54" s="160"/>
      <c r="T54" s="159"/>
      <c r="U54" s="159"/>
    </row>
    <row r="55" spans="1:21" x14ac:dyDescent="0.3">
      <c r="A55" s="160"/>
      <c r="B55" s="159"/>
      <c r="C55" s="159"/>
      <c r="D55" s="81" t="s">
        <v>36</v>
      </c>
      <c r="E55" s="73">
        <v>21833.4</v>
      </c>
      <c r="F55" s="60"/>
      <c r="G55" s="73"/>
      <c r="H55" s="60">
        <v>21833.4</v>
      </c>
      <c r="I55" s="77"/>
      <c r="J55" s="77"/>
      <c r="K55" s="76"/>
      <c r="L55" s="73"/>
      <c r="M55" s="72"/>
      <c r="N55" s="72"/>
      <c r="O55" s="72"/>
      <c r="P55" s="72"/>
      <c r="Q55" s="72"/>
      <c r="R55" s="161"/>
      <c r="S55" s="160"/>
      <c r="T55" s="159"/>
      <c r="U55" s="159"/>
    </row>
    <row r="56" spans="1:21" x14ac:dyDescent="0.3">
      <c r="A56" s="160"/>
      <c r="B56" s="159"/>
      <c r="C56" s="159"/>
      <c r="D56" s="81" t="s">
        <v>37</v>
      </c>
      <c r="E56" s="73">
        <v>445.6</v>
      </c>
      <c r="F56" s="60"/>
      <c r="G56" s="73"/>
      <c r="H56" s="60">
        <v>445.6</v>
      </c>
      <c r="I56" s="77"/>
      <c r="J56" s="77"/>
      <c r="K56" s="76"/>
      <c r="L56" s="73"/>
      <c r="M56" s="72"/>
      <c r="N56" s="72"/>
      <c r="O56" s="72"/>
      <c r="P56" s="72"/>
      <c r="Q56" s="72"/>
      <c r="R56" s="161"/>
      <c r="S56" s="160"/>
      <c r="T56" s="159"/>
      <c r="U56" s="159"/>
    </row>
    <row r="57" spans="1:21" ht="14.4" customHeight="1" x14ac:dyDescent="0.3">
      <c r="A57" s="154"/>
      <c r="B57" s="150"/>
      <c r="C57" s="150"/>
      <c r="D57" s="81" t="s">
        <v>41</v>
      </c>
      <c r="E57" s="73">
        <v>1172.5999999999999</v>
      </c>
      <c r="F57" s="60"/>
      <c r="G57" s="73"/>
      <c r="H57" s="60">
        <v>1172.5999999999999</v>
      </c>
      <c r="I57" s="77"/>
      <c r="J57" s="77"/>
      <c r="K57" s="76"/>
      <c r="L57" s="73"/>
      <c r="M57" s="72"/>
      <c r="N57" s="72"/>
      <c r="O57" s="72"/>
      <c r="P57" s="72"/>
      <c r="Q57" s="72"/>
      <c r="R57" s="161"/>
      <c r="S57" s="160"/>
      <c r="T57" s="159"/>
      <c r="U57" s="159"/>
    </row>
    <row r="58" spans="1:21" ht="20.399999999999999" customHeight="1" x14ac:dyDescent="0.3">
      <c r="A58" s="153" t="s">
        <v>71</v>
      </c>
      <c r="B58" s="149" t="s">
        <v>70</v>
      </c>
      <c r="C58" s="149" t="s">
        <v>44</v>
      </c>
      <c r="D58" s="81" t="s">
        <v>40</v>
      </c>
      <c r="E58" s="86">
        <f>E59+E60+E61</f>
        <v>15920.9</v>
      </c>
      <c r="F58" s="60"/>
      <c r="G58" s="73"/>
      <c r="H58" s="87">
        <f>H59+H60+H61</f>
        <v>15920.9</v>
      </c>
      <c r="I58" s="77"/>
      <c r="J58" s="77"/>
      <c r="K58" s="76"/>
      <c r="L58" s="73"/>
      <c r="M58" s="72"/>
      <c r="N58" s="72"/>
      <c r="O58" s="72"/>
      <c r="P58" s="72"/>
      <c r="Q58" s="72"/>
      <c r="R58" s="161"/>
      <c r="S58" s="160"/>
      <c r="T58" s="159"/>
      <c r="U58" s="159"/>
    </row>
    <row r="59" spans="1:21" x14ac:dyDescent="0.3">
      <c r="A59" s="160"/>
      <c r="B59" s="159"/>
      <c r="C59" s="159"/>
      <c r="D59" s="81" t="s">
        <v>36</v>
      </c>
      <c r="E59" s="73">
        <v>14822.4</v>
      </c>
      <c r="F59" s="60"/>
      <c r="G59" s="73"/>
      <c r="H59" s="60">
        <v>14822.4</v>
      </c>
      <c r="I59" s="77"/>
      <c r="J59" s="77"/>
      <c r="K59" s="76"/>
      <c r="L59" s="73"/>
      <c r="M59" s="72"/>
      <c r="N59" s="72"/>
      <c r="O59" s="72"/>
      <c r="P59" s="72"/>
      <c r="Q59" s="72"/>
      <c r="R59" s="161"/>
      <c r="S59" s="160"/>
      <c r="T59" s="159"/>
      <c r="U59" s="159"/>
    </row>
    <row r="60" spans="1:21" x14ac:dyDescent="0.3">
      <c r="A60" s="160"/>
      <c r="B60" s="159"/>
      <c r="C60" s="159"/>
      <c r="D60" s="81" t="s">
        <v>37</v>
      </c>
      <c r="E60" s="73">
        <v>302.5</v>
      </c>
      <c r="F60" s="60"/>
      <c r="G60" s="73"/>
      <c r="H60" s="60">
        <v>302.5</v>
      </c>
      <c r="I60" s="77"/>
      <c r="J60" s="77"/>
      <c r="K60" s="76"/>
      <c r="L60" s="73"/>
      <c r="M60" s="72"/>
      <c r="N60" s="72"/>
      <c r="O60" s="72"/>
      <c r="P60" s="72"/>
      <c r="Q60" s="72"/>
      <c r="R60" s="161"/>
      <c r="S60" s="160"/>
      <c r="T60" s="159"/>
      <c r="U60" s="159"/>
    </row>
    <row r="61" spans="1:21" ht="10.95" customHeight="1" x14ac:dyDescent="0.3">
      <c r="A61" s="154"/>
      <c r="B61" s="150"/>
      <c r="C61" s="150"/>
      <c r="D61" s="81" t="s">
        <v>41</v>
      </c>
      <c r="E61" s="73">
        <v>796</v>
      </c>
      <c r="F61" s="60"/>
      <c r="G61" s="73"/>
      <c r="H61" s="60">
        <v>796</v>
      </c>
      <c r="I61" s="77"/>
      <c r="J61" s="77"/>
      <c r="K61" s="76"/>
      <c r="L61" s="73"/>
      <c r="M61" s="72"/>
      <c r="N61" s="72"/>
      <c r="O61" s="72"/>
      <c r="P61" s="72"/>
      <c r="Q61" s="72"/>
      <c r="R61" s="158"/>
      <c r="S61" s="154"/>
      <c r="T61" s="150"/>
      <c r="U61" s="150"/>
    </row>
    <row r="62" spans="1:21" ht="20.399999999999999" customHeight="1" x14ac:dyDescent="0.3">
      <c r="A62" s="167" t="s">
        <v>72</v>
      </c>
      <c r="B62" s="165" t="s">
        <v>74</v>
      </c>
      <c r="C62" s="165" t="s">
        <v>44</v>
      </c>
      <c r="D62" s="72" t="s">
        <v>40</v>
      </c>
      <c r="E62" s="73">
        <f>E63+E64+E65</f>
        <v>18933.900000000001</v>
      </c>
      <c r="F62" s="60"/>
      <c r="G62" s="73"/>
      <c r="H62" s="60">
        <f>H63+H64+H65</f>
        <v>18933.900000000001</v>
      </c>
      <c r="I62" s="77"/>
      <c r="J62" s="77"/>
      <c r="K62" s="76"/>
      <c r="L62" s="73"/>
      <c r="M62" s="72"/>
      <c r="N62" s="72"/>
      <c r="O62" s="72"/>
      <c r="P62" s="72"/>
      <c r="Q62" s="72"/>
      <c r="R62" s="166">
        <v>2021</v>
      </c>
      <c r="S62" s="167" t="s">
        <v>47</v>
      </c>
      <c r="T62" s="149" t="s">
        <v>49</v>
      </c>
      <c r="U62" s="149" t="s">
        <v>50</v>
      </c>
    </row>
    <row r="63" spans="1:21" x14ac:dyDescent="0.3">
      <c r="A63" s="167"/>
      <c r="B63" s="165"/>
      <c r="C63" s="165"/>
      <c r="D63" s="72" t="s">
        <v>36</v>
      </c>
      <c r="E63" s="73">
        <v>17627.400000000001</v>
      </c>
      <c r="F63" s="60"/>
      <c r="G63" s="73"/>
      <c r="H63" s="60">
        <v>17627.400000000001</v>
      </c>
      <c r="I63" s="77"/>
      <c r="J63" s="77"/>
      <c r="K63" s="76"/>
      <c r="L63" s="73"/>
      <c r="M63" s="72"/>
      <c r="N63" s="72"/>
      <c r="O63" s="72"/>
      <c r="P63" s="72"/>
      <c r="Q63" s="72"/>
      <c r="R63" s="166"/>
      <c r="S63" s="167"/>
      <c r="T63" s="159"/>
      <c r="U63" s="159"/>
    </row>
    <row r="64" spans="1:21" x14ac:dyDescent="0.3">
      <c r="A64" s="167"/>
      <c r="B64" s="165"/>
      <c r="C64" s="165"/>
      <c r="D64" s="72" t="s">
        <v>37</v>
      </c>
      <c r="E64" s="73">
        <v>359.8</v>
      </c>
      <c r="F64" s="60"/>
      <c r="G64" s="73"/>
      <c r="H64" s="60">
        <v>359.8</v>
      </c>
      <c r="I64" s="77"/>
      <c r="J64" s="77"/>
      <c r="K64" s="76"/>
      <c r="L64" s="73"/>
      <c r="M64" s="72"/>
      <c r="N64" s="72"/>
      <c r="O64" s="72"/>
      <c r="P64" s="72"/>
      <c r="Q64" s="72"/>
      <c r="R64" s="166"/>
      <c r="S64" s="167"/>
      <c r="T64" s="159"/>
      <c r="U64" s="159"/>
    </row>
    <row r="65" spans="1:21" ht="51" customHeight="1" x14ac:dyDescent="0.3">
      <c r="A65" s="167"/>
      <c r="B65" s="165"/>
      <c r="C65" s="165"/>
      <c r="D65" s="72" t="s">
        <v>41</v>
      </c>
      <c r="E65" s="73">
        <v>946.7</v>
      </c>
      <c r="F65" s="60"/>
      <c r="G65" s="73"/>
      <c r="H65" s="60">
        <v>946.7</v>
      </c>
      <c r="I65" s="77"/>
      <c r="J65" s="77"/>
      <c r="K65" s="76"/>
      <c r="L65" s="73"/>
      <c r="M65" s="72"/>
      <c r="N65" s="72"/>
      <c r="O65" s="72"/>
      <c r="P65" s="72"/>
      <c r="Q65" s="72"/>
      <c r="R65" s="166"/>
      <c r="S65" s="167"/>
      <c r="T65" s="159"/>
      <c r="U65" s="159"/>
    </row>
    <row r="66" spans="1:21" ht="20.399999999999999" x14ac:dyDescent="0.3">
      <c r="A66" s="167" t="s">
        <v>73</v>
      </c>
      <c r="B66" s="165" t="s">
        <v>75</v>
      </c>
      <c r="C66" s="165" t="s">
        <v>44</v>
      </c>
      <c r="D66" s="72" t="s">
        <v>40</v>
      </c>
      <c r="E66" s="73">
        <f>E67+E68+E69</f>
        <v>6581.3</v>
      </c>
      <c r="F66" s="60"/>
      <c r="G66" s="73"/>
      <c r="H66" s="60">
        <f>H67+H68+H69</f>
        <v>6581.3</v>
      </c>
      <c r="I66" s="77"/>
      <c r="J66" s="77"/>
      <c r="K66" s="76"/>
      <c r="L66" s="73"/>
      <c r="M66" s="72"/>
      <c r="N66" s="72"/>
      <c r="O66" s="72"/>
      <c r="P66" s="72"/>
      <c r="Q66" s="72"/>
      <c r="R66" s="166"/>
      <c r="S66" s="167"/>
      <c r="T66" s="159"/>
      <c r="U66" s="159"/>
    </row>
    <row r="67" spans="1:21" x14ac:dyDescent="0.3">
      <c r="A67" s="167"/>
      <c r="B67" s="165"/>
      <c r="C67" s="165"/>
      <c r="D67" s="72" t="s">
        <v>36</v>
      </c>
      <c r="E67" s="73">
        <v>6127.2</v>
      </c>
      <c r="F67" s="60"/>
      <c r="G67" s="73"/>
      <c r="H67" s="60">
        <v>6127.2</v>
      </c>
      <c r="I67" s="77"/>
      <c r="J67" s="77"/>
      <c r="K67" s="76"/>
      <c r="L67" s="73"/>
      <c r="M67" s="72"/>
      <c r="N67" s="72"/>
      <c r="O67" s="72"/>
      <c r="P67" s="72"/>
      <c r="Q67" s="72"/>
      <c r="R67" s="166"/>
      <c r="S67" s="167"/>
      <c r="T67" s="159"/>
      <c r="U67" s="159"/>
    </row>
    <row r="68" spans="1:21" x14ac:dyDescent="0.3">
      <c r="A68" s="167"/>
      <c r="B68" s="165"/>
      <c r="C68" s="165"/>
      <c r="D68" s="72" t="s">
        <v>37</v>
      </c>
      <c r="E68" s="73">
        <v>125</v>
      </c>
      <c r="F68" s="60"/>
      <c r="G68" s="73"/>
      <c r="H68" s="60">
        <v>125</v>
      </c>
      <c r="I68" s="77"/>
      <c r="J68" s="77"/>
      <c r="K68" s="76"/>
      <c r="L68" s="73"/>
      <c r="M68" s="72"/>
      <c r="N68" s="72"/>
      <c r="O68" s="72"/>
      <c r="P68" s="72"/>
      <c r="Q68" s="72"/>
      <c r="R68" s="166"/>
      <c r="S68" s="167"/>
      <c r="T68" s="159"/>
      <c r="U68" s="159"/>
    </row>
    <row r="69" spans="1:21" ht="74.400000000000006" customHeight="1" x14ac:dyDescent="0.3">
      <c r="A69" s="167"/>
      <c r="B69" s="165"/>
      <c r="C69" s="165"/>
      <c r="D69" s="72" t="s">
        <v>41</v>
      </c>
      <c r="E69" s="73">
        <v>329.1</v>
      </c>
      <c r="F69" s="60"/>
      <c r="G69" s="73"/>
      <c r="H69" s="60">
        <v>329.1</v>
      </c>
      <c r="I69" s="77"/>
      <c r="J69" s="77"/>
      <c r="K69" s="76"/>
      <c r="L69" s="73"/>
      <c r="M69" s="72"/>
      <c r="N69" s="72"/>
      <c r="O69" s="72"/>
      <c r="P69" s="72"/>
      <c r="Q69" s="72"/>
      <c r="R69" s="166"/>
      <c r="S69" s="167"/>
      <c r="T69" s="159"/>
      <c r="U69" s="159"/>
    </row>
    <row r="70" spans="1:21" ht="20.399999999999999" customHeight="1" x14ac:dyDescent="0.3">
      <c r="A70" s="167" t="s">
        <v>76</v>
      </c>
      <c r="B70" s="165" t="s">
        <v>77</v>
      </c>
      <c r="C70" s="165" t="s">
        <v>44</v>
      </c>
      <c r="D70" s="72" t="s">
        <v>40</v>
      </c>
      <c r="E70" s="86">
        <f>E71+E72+E73</f>
        <v>8933.7000000000007</v>
      </c>
      <c r="F70" s="73"/>
      <c r="G70" s="73"/>
      <c r="H70" s="86">
        <f>H71+H72+H73</f>
        <v>8933.7000000000007</v>
      </c>
      <c r="I70" s="77"/>
      <c r="J70" s="77"/>
      <c r="K70" s="76"/>
      <c r="L70" s="73"/>
      <c r="M70" s="72"/>
      <c r="N70" s="72"/>
      <c r="O70" s="72"/>
      <c r="P70" s="72"/>
      <c r="Q70" s="72"/>
      <c r="R70" s="166">
        <v>2021</v>
      </c>
      <c r="S70" s="167" t="s">
        <v>47</v>
      </c>
      <c r="T70" s="149" t="s">
        <v>49</v>
      </c>
      <c r="U70" s="149" t="s">
        <v>50</v>
      </c>
    </row>
    <row r="71" spans="1:21" x14ac:dyDescent="0.3">
      <c r="A71" s="167"/>
      <c r="B71" s="165"/>
      <c r="C71" s="165"/>
      <c r="D71" s="72" t="s">
        <v>36</v>
      </c>
      <c r="E71" s="73">
        <v>8317.2999999999993</v>
      </c>
      <c r="F71" s="73"/>
      <c r="G71" s="73"/>
      <c r="H71" s="73">
        <v>8317.2999999999993</v>
      </c>
      <c r="I71" s="77"/>
      <c r="J71" s="77"/>
      <c r="K71" s="76"/>
      <c r="L71" s="73"/>
      <c r="M71" s="72"/>
      <c r="N71" s="72"/>
      <c r="O71" s="72"/>
      <c r="P71" s="72"/>
      <c r="Q71" s="72"/>
      <c r="R71" s="166"/>
      <c r="S71" s="167"/>
      <c r="T71" s="159"/>
      <c r="U71" s="159"/>
    </row>
    <row r="72" spans="1:21" x14ac:dyDescent="0.3">
      <c r="A72" s="167"/>
      <c r="B72" s="165"/>
      <c r="C72" s="165"/>
      <c r="D72" s="72" t="s">
        <v>37</v>
      </c>
      <c r="E72" s="73">
        <v>169.7</v>
      </c>
      <c r="F72" s="73"/>
      <c r="G72" s="73"/>
      <c r="H72" s="73">
        <v>169.7</v>
      </c>
      <c r="I72" s="77"/>
      <c r="J72" s="77"/>
      <c r="K72" s="76"/>
      <c r="L72" s="73"/>
      <c r="M72" s="72"/>
      <c r="N72" s="72"/>
      <c r="O72" s="72"/>
      <c r="P72" s="72"/>
      <c r="Q72" s="72"/>
      <c r="R72" s="166"/>
      <c r="S72" s="167"/>
      <c r="T72" s="159"/>
      <c r="U72" s="159"/>
    </row>
    <row r="73" spans="1:21" ht="163.95" customHeight="1" x14ac:dyDescent="0.3">
      <c r="A73" s="167"/>
      <c r="B73" s="165"/>
      <c r="C73" s="165"/>
      <c r="D73" s="72" t="s">
        <v>41</v>
      </c>
      <c r="E73" s="73">
        <v>446.7</v>
      </c>
      <c r="F73" s="73"/>
      <c r="G73" s="73"/>
      <c r="H73" s="73">
        <v>446.7</v>
      </c>
      <c r="I73" s="77"/>
      <c r="J73" s="77"/>
      <c r="K73" s="76"/>
      <c r="L73" s="73"/>
      <c r="M73" s="72"/>
      <c r="N73" s="72"/>
      <c r="O73" s="72"/>
      <c r="P73" s="72"/>
      <c r="Q73" s="72"/>
      <c r="R73" s="166"/>
      <c r="S73" s="167"/>
      <c r="T73" s="150"/>
      <c r="U73" s="150"/>
    </row>
    <row r="74" spans="1:21" ht="20.399999999999999" customHeight="1" x14ac:dyDescent="0.3">
      <c r="A74" s="153" t="s">
        <v>78</v>
      </c>
      <c r="B74" s="149" t="s">
        <v>79</v>
      </c>
      <c r="C74" s="149" t="s">
        <v>44</v>
      </c>
      <c r="D74" s="72" t="s">
        <v>40</v>
      </c>
      <c r="E74" s="86">
        <f>E75+E76+E77</f>
        <v>6361</v>
      </c>
      <c r="F74" s="60"/>
      <c r="G74" s="73"/>
      <c r="H74" s="60"/>
      <c r="I74" s="87">
        <v>6361</v>
      </c>
      <c r="J74" s="77"/>
      <c r="K74" s="76"/>
      <c r="L74" s="73"/>
      <c r="M74" s="72"/>
      <c r="N74" s="72"/>
      <c r="O74" s="72"/>
      <c r="P74" s="72"/>
      <c r="Q74" s="72"/>
      <c r="R74" s="157">
        <v>2022</v>
      </c>
      <c r="S74" s="153" t="s">
        <v>47</v>
      </c>
      <c r="T74" s="149" t="s">
        <v>80</v>
      </c>
      <c r="U74" s="149" t="s">
        <v>166</v>
      </c>
    </row>
    <row r="75" spans="1:21" x14ac:dyDescent="0.3">
      <c r="A75" s="160"/>
      <c r="B75" s="159"/>
      <c r="C75" s="159"/>
      <c r="D75" s="72" t="s">
        <v>36</v>
      </c>
      <c r="E75" s="73">
        <v>5922.1</v>
      </c>
      <c r="F75" s="60"/>
      <c r="G75" s="73"/>
      <c r="H75" s="60"/>
      <c r="I75" s="60">
        <v>5922.1</v>
      </c>
      <c r="J75" s="77"/>
      <c r="K75" s="76"/>
      <c r="L75" s="73"/>
      <c r="M75" s="72"/>
      <c r="N75" s="72"/>
      <c r="O75" s="72"/>
      <c r="P75" s="72"/>
      <c r="Q75" s="72"/>
      <c r="R75" s="161"/>
      <c r="S75" s="160"/>
      <c r="T75" s="159"/>
      <c r="U75" s="159"/>
    </row>
    <row r="76" spans="1:21" x14ac:dyDescent="0.3">
      <c r="A76" s="160"/>
      <c r="B76" s="159"/>
      <c r="C76" s="159"/>
      <c r="D76" s="72" t="s">
        <v>37</v>
      </c>
      <c r="E76" s="73">
        <v>120.9</v>
      </c>
      <c r="F76" s="60"/>
      <c r="G76" s="73"/>
      <c r="H76" s="60"/>
      <c r="I76" s="60">
        <v>120.9</v>
      </c>
      <c r="J76" s="77"/>
      <c r="K76" s="76"/>
      <c r="L76" s="73"/>
      <c r="M76" s="72"/>
      <c r="N76" s="72"/>
      <c r="O76" s="72"/>
      <c r="P76" s="72"/>
      <c r="Q76" s="72"/>
      <c r="R76" s="161"/>
      <c r="S76" s="160"/>
      <c r="T76" s="159"/>
      <c r="U76" s="159"/>
    </row>
    <row r="77" spans="1:21" ht="141.6" customHeight="1" x14ac:dyDescent="0.3">
      <c r="A77" s="154"/>
      <c r="B77" s="150"/>
      <c r="C77" s="150"/>
      <c r="D77" s="72" t="s">
        <v>41</v>
      </c>
      <c r="E77" s="73">
        <v>318</v>
      </c>
      <c r="F77" s="60"/>
      <c r="G77" s="73"/>
      <c r="H77" s="60"/>
      <c r="I77" s="60">
        <v>318</v>
      </c>
      <c r="J77" s="77"/>
      <c r="K77" s="76"/>
      <c r="L77" s="73"/>
      <c r="M77" s="72"/>
      <c r="N77" s="72"/>
      <c r="O77" s="72"/>
      <c r="P77" s="72"/>
      <c r="Q77" s="72"/>
      <c r="R77" s="161"/>
      <c r="S77" s="160"/>
      <c r="T77" s="159"/>
      <c r="U77" s="159"/>
    </row>
    <row r="78" spans="1:21" ht="20.399999999999999" customHeight="1" x14ac:dyDescent="0.3">
      <c r="A78" s="153" t="s">
        <v>82</v>
      </c>
      <c r="B78" s="149" t="s">
        <v>81</v>
      </c>
      <c r="C78" s="149" t="s">
        <v>44</v>
      </c>
      <c r="D78" s="72" t="s">
        <v>40</v>
      </c>
      <c r="E78" s="86">
        <f>11981</f>
        <v>11981</v>
      </c>
      <c r="F78" s="73"/>
      <c r="G78" s="73"/>
      <c r="H78" s="73"/>
      <c r="I78" s="86">
        <v>11981</v>
      </c>
      <c r="J78" s="77"/>
      <c r="K78" s="76"/>
      <c r="L78" s="73"/>
      <c r="M78" s="72"/>
      <c r="N78" s="72"/>
      <c r="O78" s="72"/>
      <c r="P78" s="72"/>
      <c r="Q78" s="72"/>
      <c r="R78" s="161"/>
      <c r="S78" s="160"/>
      <c r="T78" s="159"/>
      <c r="U78" s="159"/>
    </row>
    <row r="79" spans="1:21" x14ac:dyDescent="0.3">
      <c r="A79" s="160"/>
      <c r="B79" s="159"/>
      <c r="C79" s="159"/>
      <c r="D79" s="72" t="s">
        <v>36</v>
      </c>
      <c r="E79" s="73">
        <v>11154.3</v>
      </c>
      <c r="F79" s="73"/>
      <c r="G79" s="73"/>
      <c r="H79" s="73"/>
      <c r="I79" s="73">
        <v>11154.3</v>
      </c>
      <c r="J79" s="77"/>
      <c r="K79" s="76"/>
      <c r="L79" s="73"/>
      <c r="M79" s="72"/>
      <c r="N79" s="72"/>
      <c r="O79" s="72"/>
      <c r="P79" s="72"/>
      <c r="Q79" s="72"/>
      <c r="R79" s="161"/>
      <c r="S79" s="160"/>
      <c r="T79" s="159"/>
      <c r="U79" s="159"/>
    </row>
    <row r="80" spans="1:21" x14ac:dyDescent="0.3">
      <c r="A80" s="160"/>
      <c r="B80" s="159"/>
      <c r="C80" s="159"/>
      <c r="D80" s="72" t="s">
        <v>37</v>
      </c>
      <c r="E80" s="73">
        <v>227.6</v>
      </c>
      <c r="F80" s="73"/>
      <c r="G80" s="73"/>
      <c r="H80" s="73"/>
      <c r="I80" s="73">
        <v>227.6</v>
      </c>
      <c r="J80" s="77"/>
      <c r="K80" s="76"/>
      <c r="L80" s="73"/>
      <c r="M80" s="72"/>
      <c r="N80" s="72"/>
      <c r="O80" s="72"/>
      <c r="P80" s="72"/>
      <c r="Q80" s="72"/>
      <c r="R80" s="161"/>
      <c r="S80" s="160"/>
      <c r="T80" s="159"/>
      <c r="U80" s="159"/>
    </row>
    <row r="81" spans="1:21" ht="94.2" customHeight="1" x14ac:dyDescent="0.3">
      <c r="A81" s="154"/>
      <c r="B81" s="150"/>
      <c r="C81" s="150"/>
      <c r="D81" s="72" t="s">
        <v>41</v>
      </c>
      <c r="E81" s="73">
        <v>599</v>
      </c>
      <c r="F81" s="73"/>
      <c r="G81" s="73"/>
      <c r="H81" s="73"/>
      <c r="I81" s="73">
        <v>599</v>
      </c>
      <c r="J81" s="77"/>
      <c r="K81" s="76"/>
      <c r="L81" s="73"/>
      <c r="M81" s="72"/>
      <c r="N81" s="72"/>
      <c r="O81" s="72"/>
      <c r="P81" s="72"/>
      <c r="Q81" s="72"/>
      <c r="R81" s="158"/>
      <c r="S81" s="154"/>
      <c r="T81" s="150"/>
      <c r="U81" s="150"/>
    </row>
    <row r="82" spans="1:21" ht="20.399999999999999" customHeight="1" x14ac:dyDescent="0.3">
      <c r="A82" s="153" t="s">
        <v>86</v>
      </c>
      <c r="B82" s="149" t="s">
        <v>83</v>
      </c>
      <c r="C82" s="149" t="s">
        <v>44</v>
      </c>
      <c r="D82" s="81" t="s">
        <v>40</v>
      </c>
      <c r="E82" s="73">
        <f>E83+E84+E85</f>
        <v>37498.400000000001</v>
      </c>
      <c r="F82" s="60"/>
      <c r="G82" s="73"/>
      <c r="H82" s="60"/>
      <c r="I82" s="60">
        <f>I83+I84+I85</f>
        <v>37498.400000000001</v>
      </c>
      <c r="J82" s="77"/>
      <c r="K82" s="76"/>
      <c r="L82" s="73"/>
      <c r="M82" s="72"/>
      <c r="N82" s="72"/>
      <c r="O82" s="72"/>
      <c r="P82" s="72"/>
      <c r="Q82" s="72"/>
      <c r="R82" s="166">
        <v>2022</v>
      </c>
      <c r="S82" s="167" t="s">
        <v>47</v>
      </c>
      <c r="T82" s="149" t="s">
        <v>89</v>
      </c>
      <c r="U82" s="149" t="s">
        <v>166</v>
      </c>
    </row>
    <row r="83" spans="1:21" x14ac:dyDescent="0.3">
      <c r="A83" s="160"/>
      <c r="B83" s="159"/>
      <c r="C83" s="159"/>
      <c r="D83" s="81" t="s">
        <v>36</v>
      </c>
      <c r="E83" s="73">
        <v>34911</v>
      </c>
      <c r="F83" s="60"/>
      <c r="G83" s="73"/>
      <c r="H83" s="60"/>
      <c r="I83" s="60">
        <v>34911</v>
      </c>
      <c r="J83" s="77"/>
      <c r="K83" s="76"/>
      <c r="L83" s="73"/>
      <c r="M83" s="72"/>
      <c r="N83" s="72"/>
      <c r="O83" s="72"/>
      <c r="P83" s="72"/>
      <c r="Q83" s="72"/>
      <c r="R83" s="166"/>
      <c r="S83" s="167"/>
      <c r="T83" s="159"/>
      <c r="U83" s="159"/>
    </row>
    <row r="84" spans="1:21" x14ac:dyDescent="0.3">
      <c r="A84" s="160"/>
      <c r="B84" s="159"/>
      <c r="C84" s="159"/>
      <c r="D84" s="81" t="s">
        <v>37</v>
      </c>
      <c r="E84" s="73">
        <v>712.5</v>
      </c>
      <c r="F84" s="60"/>
      <c r="G84" s="73"/>
      <c r="H84" s="60"/>
      <c r="I84" s="60">
        <v>712.5</v>
      </c>
      <c r="J84" s="77"/>
      <c r="K84" s="76"/>
      <c r="L84" s="73"/>
      <c r="M84" s="72"/>
      <c r="N84" s="72"/>
      <c r="O84" s="72"/>
      <c r="P84" s="72"/>
      <c r="Q84" s="72"/>
      <c r="R84" s="166"/>
      <c r="S84" s="167"/>
      <c r="T84" s="159"/>
      <c r="U84" s="159"/>
    </row>
    <row r="85" spans="1:21" ht="60.6" customHeight="1" x14ac:dyDescent="0.3">
      <c r="A85" s="154"/>
      <c r="B85" s="150"/>
      <c r="C85" s="150"/>
      <c r="D85" s="81" t="s">
        <v>41</v>
      </c>
      <c r="E85" s="73">
        <v>1874.9</v>
      </c>
      <c r="F85" s="60"/>
      <c r="G85" s="73"/>
      <c r="H85" s="60"/>
      <c r="I85" s="60">
        <v>1874.9</v>
      </c>
      <c r="J85" s="77"/>
      <c r="K85" s="76"/>
      <c r="L85" s="73"/>
      <c r="M85" s="72"/>
      <c r="N85" s="72"/>
      <c r="O85" s="72"/>
      <c r="P85" s="72"/>
      <c r="Q85" s="72"/>
      <c r="R85" s="166"/>
      <c r="S85" s="167"/>
      <c r="T85" s="159"/>
      <c r="U85" s="159"/>
    </row>
    <row r="86" spans="1:21" ht="20.399999999999999" x14ac:dyDescent="0.3">
      <c r="A86" s="153" t="s">
        <v>87</v>
      </c>
      <c r="B86" s="149" t="s">
        <v>84</v>
      </c>
      <c r="C86" s="149" t="s">
        <v>44</v>
      </c>
      <c r="D86" s="81" t="s">
        <v>40</v>
      </c>
      <c r="E86" s="73">
        <f>E87+E88+E89</f>
        <v>14242.300000000001</v>
      </c>
      <c r="F86" s="60"/>
      <c r="G86" s="73"/>
      <c r="H86" s="60"/>
      <c r="I86" s="60">
        <f>I87+I88+I89</f>
        <v>14242.300000000001</v>
      </c>
      <c r="J86" s="77"/>
      <c r="K86" s="76"/>
      <c r="L86" s="73"/>
      <c r="M86" s="72"/>
      <c r="N86" s="72"/>
      <c r="O86" s="72"/>
      <c r="P86" s="72"/>
      <c r="Q86" s="72"/>
      <c r="R86" s="166"/>
      <c r="S86" s="167"/>
      <c r="T86" s="159"/>
      <c r="U86" s="159"/>
    </row>
    <row r="87" spans="1:21" x14ac:dyDescent="0.3">
      <c r="A87" s="160"/>
      <c r="B87" s="159"/>
      <c r="C87" s="159"/>
      <c r="D87" s="81" t="s">
        <v>36</v>
      </c>
      <c r="E87" s="73">
        <v>13259.6</v>
      </c>
      <c r="F87" s="60"/>
      <c r="G87" s="73"/>
      <c r="H87" s="60"/>
      <c r="I87" s="60">
        <v>13259.6</v>
      </c>
      <c r="J87" s="77"/>
      <c r="K87" s="76"/>
      <c r="L87" s="73"/>
      <c r="M87" s="72"/>
      <c r="N87" s="72"/>
      <c r="O87" s="72"/>
      <c r="P87" s="72"/>
      <c r="Q87" s="72"/>
      <c r="R87" s="166"/>
      <c r="S87" s="167"/>
      <c r="T87" s="159"/>
      <c r="U87" s="159"/>
    </row>
    <row r="88" spans="1:21" x14ac:dyDescent="0.3">
      <c r="A88" s="160"/>
      <c r="B88" s="159"/>
      <c r="C88" s="159"/>
      <c r="D88" s="81" t="s">
        <v>37</v>
      </c>
      <c r="E88" s="73">
        <v>270.60000000000002</v>
      </c>
      <c r="F88" s="60"/>
      <c r="G88" s="73"/>
      <c r="H88" s="60"/>
      <c r="I88" s="60">
        <v>270.60000000000002</v>
      </c>
      <c r="J88" s="77"/>
      <c r="K88" s="76"/>
      <c r="L88" s="73"/>
      <c r="M88" s="72"/>
      <c r="N88" s="72"/>
      <c r="O88" s="72"/>
      <c r="P88" s="72"/>
      <c r="Q88" s="72"/>
      <c r="R88" s="166"/>
      <c r="S88" s="167"/>
      <c r="T88" s="159"/>
      <c r="U88" s="159"/>
    </row>
    <row r="89" spans="1:21" ht="51" customHeight="1" x14ac:dyDescent="0.3">
      <c r="A89" s="154"/>
      <c r="B89" s="150"/>
      <c r="C89" s="150"/>
      <c r="D89" s="81" t="s">
        <v>41</v>
      </c>
      <c r="E89" s="73">
        <v>712.1</v>
      </c>
      <c r="F89" s="60"/>
      <c r="G89" s="73"/>
      <c r="H89" s="60"/>
      <c r="I89" s="60">
        <v>712.1</v>
      </c>
      <c r="J89" s="77"/>
      <c r="K89" s="76"/>
      <c r="L89" s="73"/>
      <c r="M89" s="72"/>
      <c r="N89" s="72"/>
      <c r="O89" s="72"/>
      <c r="P89" s="72"/>
      <c r="Q89" s="72"/>
      <c r="R89" s="166"/>
      <c r="S89" s="167"/>
      <c r="T89" s="159"/>
      <c r="U89" s="159"/>
    </row>
    <row r="90" spans="1:21" ht="20.399999999999999" x14ac:dyDescent="0.3">
      <c r="A90" s="153" t="s">
        <v>88</v>
      </c>
      <c r="B90" s="149" t="s">
        <v>85</v>
      </c>
      <c r="C90" s="149" t="s">
        <v>44</v>
      </c>
      <c r="D90" s="81" t="s">
        <v>40</v>
      </c>
      <c r="E90" s="86">
        <v>4843.6000000000004</v>
      </c>
      <c r="F90" s="60"/>
      <c r="G90" s="73"/>
      <c r="H90" s="87"/>
      <c r="I90" s="60">
        <v>4843.6000000000004</v>
      </c>
      <c r="J90" s="77"/>
      <c r="K90" s="76"/>
      <c r="L90" s="73"/>
      <c r="M90" s="72"/>
      <c r="N90" s="72"/>
      <c r="O90" s="72"/>
      <c r="P90" s="72"/>
      <c r="Q90" s="72"/>
      <c r="R90" s="166"/>
      <c r="S90" s="167"/>
      <c r="T90" s="159"/>
      <c r="U90" s="159"/>
    </row>
    <row r="91" spans="1:21" x14ac:dyDescent="0.3">
      <c r="A91" s="160"/>
      <c r="B91" s="159"/>
      <c r="C91" s="159"/>
      <c r="D91" s="81" t="s">
        <v>36</v>
      </c>
      <c r="E91" s="73">
        <v>4509.3999999999996</v>
      </c>
      <c r="F91" s="60"/>
      <c r="G91" s="73"/>
      <c r="H91" s="60"/>
      <c r="I91" s="60">
        <v>4509.3999999999996</v>
      </c>
      <c r="J91" s="77"/>
      <c r="K91" s="76"/>
      <c r="L91" s="73"/>
      <c r="M91" s="72"/>
      <c r="N91" s="72"/>
      <c r="O91" s="72"/>
      <c r="P91" s="72"/>
      <c r="Q91" s="72"/>
      <c r="R91" s="166"/>
      <c r="S91" s="167"/>
      <c r="T91" s="159"/>
      <c r="U91" s="159"/>
    </row>
    <row r="92" spans="1:21" x14ac:dyDescent="0.3">
      <c r="A92" s="160"/>
      <c r="B92" s="159"/>
      <c r="C92" s="159"/>
      <c r="D92" s="81" t="s">
        <v>37</v>
      </c>
      <c r="E92" s="73">
        <v>92</v>
      </c>
      <c r="F92" s="60"/>
      <c r="G92" s="73"/>
      <c r="H92" s="60"/>
      <c r="I92" s="60">
        <v>92</v>
      </c>
      <c r="J92" s="77"/>
      <c r="K92" s="76"/>
      <c r="L92" s="73"/>
      <c r="M92" s="72"/>
      <c r="N92" s="72"/>
      <c r="O92" s="72"/>
      <c r="P92" s="72"/>
      <c r="Q92" s="72"/>
      <c r="R92" s="166"/>
      <c r="S92" s="167"/>
      <c r="T92" s="159"/>
      <c r="U92" s="159"/>
    </row>
    <row r="93" spans="1:21" ht="75" customHeight="1" x14ac:dyDescent="0.3">
      <c r="A93" s="154"/>
      <c r="B93" s="150"/>
      <c r="C93" s="150"/>
      <c r="D93" s="81" t="s">
        <v>41</v>
      </c>
      <c r="E93" s="73">
        <v>242</v>
      </c>
      <c r="F93" s="60"/>
      <c r="G93" s="73"/>
      <c r="H93" s="60"/>
      <c r="I93" s="60">
        <v>242</v>
      </c>
      <c r="J93" s="77"/>
      <c r="K93" s="76"/>
      <c r="L93" s="73"/>
      <c r="M93" s="72"/>
      <c r="N93" s="72"/>
      <c r="O93" s="72"/>
      <c r="P93" s="72"/>
      <c r="Q93" s="72"/>
      <c r="R93" s="166"/>
      <c r="S93" s="167"/>
      <c r="T93" s="159"/>
      <c r="U93" s="159"/>
    </row>
    <row r="94" spans="1:21" ht="20.399999999999999" customHeight="1" x14ac:dyDescent="0.3">
      <c r="A94" s="153" t="s">
        <v>90</v>
      </c>
      <c r="B94" s="149" t="s">
        <v>91</v>
      </c>
      <c r="C94" s="149" t="s">
        <v>44</v>
      </c>
      <c r="D94" s="72" t="s">
        <v>40</v>
      </c>
      <c r="E94" s="86">
        <f>E95+E96+E97</f>
        <v>919.6</v>
      </c>
      <c r="F94" s="73"/>
      <c r="G94" s="73"/>
      <c r="H94" s="73"/>
      <c r="I94" s="86">
        <f>I95+I96+I97</f>
        <v>919.6</v>
      </c>
      <c r="J94" s="77"/>
      <c r="K94" s="76"/>
      <c r="L94" s="73"/>
      <c r="M94" s="72"/>
      <c r="N94" s="72"/>
      <c r="O94" s="72"/>
      <c r="P94" s="72"/>
      <c r="Q94" s="72"/>
      <c r="R94" s="166">
        <v>2022</v>
      </c>
      <c r="S94" s="167" t="s">
        <v>47</v>
      </c>
      <c r="T94" s="149" t="s">
        <v>92</v>
      </c>
      <c r="U94" s="149" t="s">
        <v>165</v>
      </c>
    </row>
    <row r="95" spans="1:21" x14ac:dyDescent="0.3">
      <c r="A95" s="160"/>
      <c r="B95" s="159"/>
      <c r="C95" s="159"/>
      <c r="D95" s="72" t="s">
        <v>36</v>
      </c>
      <c r="E95" s="73">
        <v>856.1</v>
      </c>
      <c r="F95" s="73"/>
      <c r="G95" s="73"/>
      <c r="H95" s="73"/>
      <c r="I95" s="73">
        <v>856.1</v>
      </c>
      <c r="J95" s="77"/>
      <c r="K95" s="76"/>
      <c r="L95" s="73"/>
      <c r="M95" s="72"/>
      <c r="N95" s="72"/>
      <c r="O95" s="72"/>
      <c r="P95" s="72"/>
      <c r="Q95" s="72"/>
      <c r="R95" s="166"/>
      <c r="S95" s="167"/>
      <c r="T95" s="159"/>
      <c r="U95" s="159"/>
    </row>
    <row r="96" spans="1:21" x14ac:dyDescent="0.3">
      <c r="A96" s="160"/>
      <c r="B96" s="159"/>
      <c r="C96" s="159"/>
      <c r="D96" s="72" t="s">
        <v>37</v>
      </c>
      <c r="E96" s="73">
        <v>17.5</v>
      </c>
      <c r="F96" s="73"/>
      <c r="G96" s="73"/>
      <c r="H96" s="73"/>
      <c r="I96" s="73">
        <v>17.5</v>
      </c>
      <c r="J96" s="77"/>
      <c r="K96" s="76"/>
      <c r="L96" s="73"/>
      <c r="M96" s="72"/>
      <c r="N96" s="72"/>
      <c r="O96" s="72"/>
      <c r="P96" s="72"/>
      <c r="Q96" s="72"/>
      <c r="R96" s="166"/>
      <c r="S96" s="167"/>
      <c r="T96" s="159"/>
      <c r="U96" s="159"/>
    </row>
    <row r="97" spans="1:21" ht="265.2" customHeight="1" x14ac:dyDescent="0.3">
      <c r="A97" s="154"/>
      <c r="B97" s="150"/>
      <c r="C97" s="150"/>
      <c r="D97" s="72" t="s">
        <v>41</v>
      </c>
      <c r="E97" s="73">
        <v>46</v>
      </c>
      <c r="F97" s="73"/>
      <c r="G97" s="73"/>
      <c r="H97" s="73"/>
      <c r="I97" s="73">
        <v>46</v>
      </c>
      <c r="J97" s="77"/>
      <c r="K97" s="76"/>
      <c r="L97" s="73"/>
      <c r="M97" s="72"/>
      <c r="N97" s="72"/>
      <c r="O97" s="72"/>
      <c r="P97" s="72"/>
      <c r="Q97" s="72"/>
      <c r="R97" s="166"/>
      <c r="S97" s="167"/>
      <c r="T97" s="150"/>
      <c r="U97" s="150"/>
    </row>
    <row r="98" spans="1:21" ht="20.399999999999999" customHeight="1" x14ac:dyDescent="0.3">
      <c r="A98" s="153" t="s">
        <v>93</v>
      </c>
      <c r="B98" s="149" t="s">
        <v>94</v>
      </c>
      <c r="C98" s="149" t="s">
        <v>44</v>
      </c>
      <c r="D98" s="72" t="s">
        <v>40</v>
      </c>
      <c r="E98" s="86">
        <f>E99+E100+E101</f>
        <v>3940.5</v>
      </c>
      <c r="F98" s="73"/>
      <c r="G98" s="73"/>
      <c r="H98" s="73"/>
      <c r="I98" s="86">
        <f>I99+I100+I101</f>
        <v>3940.5</v>
      </c>
      <c r="J98" s="77"/>
      <c r="K98" s="76"/>
      <c r="L98" s="73"/>
      <c r="M98" s="72"/>
      <c r="N98" s="72"/>
      <c r="O98" s="72"/>
      <c r="P98" s="72"/>
      <c r="Q98" s="72"/>
      <c r="R98" s="166">
        <v>2022</v>
      </c>
      <c r="S98" s="167" t="s">
        <v>47</v>
      </c>
      <c r="T98" s="149" t="s">
        <v>92</v>
      </c>
      <c r="U98" s="149" t="s">
        <v>167</v>
      </c>
    </row>
    <row r="99" spans="1:21" x14ac:dyDescent="0.3">
      <c r="A99" s="160"/>
      <c r="B99" s="159"/>
      <c r="C99" s="159"/>
      <c r="D99" s="72" t="s">
        <v>36</v>
      </c>
      <c r="E99" s="73">
        <v>3668.6</v>
      </c>
      <c r="F99" s="73"/>
      <c r="G99" s="73"/>
      <c r="H99" s="73"/>
      <c r="I99" s="73">
        <v>3668.6</v>
      </c>
      <c r="J99" s="77"/>
      <c r="K99" s="76"/>
      <c r="L99" s="73"/>
      <c r="M99" s="72"/>
      <c r="N99" s="72"/>
      <c r="O99" s="72"/>
      <c r="P99" s="72"/>
      <c r="Q99" s="72"/>
      <c r="R99" s="166"/>
      <c r="S99" s="167"/>
      <c r="T99" s="159"/>
      <c r="U99" s="159"/>
    </row>
    <row r="100" spans="1:21" x14ac:dyDescent="0.3">
      <c r="A100" s="160"/>
      <c r="B100" s="159"/>
      <c r="C100" s="159"/>
      <c r="D100" s="72" t="s">
        <v>37</v>
      </c>
      <c r="E100" s="73">
        <v>74.900000000000006</v>
      </c>
      <c r="F100" s="73"/>
      <c r="G100" s="73"/>
      <c r="H100" s="73"/>
      <c r="I100" s="73">
        <v>74.900000000000006</v>
      </c>
      <c r="J100" s="77"/>
      <c r="K100" s="76"/>
      <c r="L100" s="73"/>
      <c r="M100" s="72"/>
      <c r="N100" s="72"/>
      <c r="O100" s="72"/>
      <c r="P100" s="72"/>
      <c r="Q100" s="72"/>
      <c r="R100" s="166"/>
      <c r="S100" s="167"/>
      <c r="T100" s="159"/>
      <c r="U100" s="159"/>
    </row>
    <row r="101" spans="1:21" ht="265.2" customHeight="1" x14ac:dyDescent="0.3">
      <c r="A101" s="154"/>
      <c r="B101" s="150"/>
      <c r="C101" s="150"/>
      <c r="D101" s="72" t="s">
        <v>41</v>
      </c>
      <c r="E101" s="73">
        <v>197</v>
      </c>
      <c r="F101" s="73"/>
      <c r="G101" s="73"/>
      <c r="H101" s="73"/>
      <c r="I101" s="73">
        <v>197</v>
      </c>
      <c r="J101" s="77"/>
      <c r="K101" s="76"/>
      <c r="L101" s="73"/>
      <c r="M101" s="72"/>
      <c r="N101" s="72"/>
      <c r="O101" s="72"/>
      <c r="P101" s="72"/>
      <c r="Q101" s="72"/>
      <c r="R101" s="166"/>
      <c r="S101" s="167"/>
      <c r="T101" s="150"/>
      <c r="U101" s="150"/>
    </row>
    <row r="102" spans="1:21" ht="20.399999999999999" customHeight="1" x14ac:dyDescent="0.3">
      <c r="A102" s="153" t="s">
        <v>95</v>
      </c>
      <c r="B102" s="149" t="s">
        <v>96</v>
      </c>
      <c r="C102" s="149" t="s">
        <v>44</v>
      </c>
      <c r="D102" s="72" t="s">
        <v>40</v>
      </c>
      <c r="E102" s="86">
        <v>35583.300000000003</v>
      </c>
      <c r="F102" s="60"/>
      <c r="G102" s="73"/>
      <c r="H102" s="60"/>
      <c r="I102" s="87"/>
      <c r="J102" s="60">
        <v>35583.300000000003</v>
      </c>
      <c r="K102" s="76"/>
      <c r="L102" s="73"/>
      <c r="M102" s="72"/>
      <c r="N102" s="72"/>
      <c r="O102" s="72"/>
      <c r="P102" s="72"/>
      <c r="Q102" s="72"/>
      <c r="R102" s="166">
        <v>2023</v>
      </c>
      <c r="S102" s="167" t="s">
        <v>47</v>
      </c>
      <c r="T102" s="149" t="s">
        <v>92</v>
      </c>
      <c r="U102" s="149" t="s">
        <v>165</v>
      </c>
    </row>
    <row r="103" spans="1:21" x14ac:dyDescent="0.3">
      <c r="A103" s="160"/>
      <c r="B103" s="159"/>
      <c r="C103" s="159"/>
      <c r="D103" s="72" t="s">
        <v>36</v>
      </c>
      <c r="E103" s="73">
        <v>33128.1</v>
      </c>
      <c r="F103" s="60"/>
      <c r="G103" s="73"/>
      <c r="H103" s="60"/>
      <c r="I103" s="60"/>
      <c r="J103" s="60">
        <v>33128.1</v>
      </c>
      <c r="K103" s="76"/>
      <c r="L103" s="73"/>
      <c r="M103" s="72"/>
      <c r="N103" s="72"/>
      <c r="O103" s="72"/>
      <c r="P103" s="72"/>
      <c r="Q103" s="72"/>
      <c r="R103" s="166"/>
      <c r="S103" s="167"/>
      <c r="T103" s="159"/>
      <c r="U103" s="159"/>
    </row>
    <row r="104" spans="1:21" x14ac:dyDescent="0.3">
      <c r="A104" s="160"/>
      <c r="B104" s="159"/>
      <c r="C104" s="159"/>
      <c r="D104" s="72" t="s">
        <v>37</v>
      </c>
      <c r="E104" s="73">
        <v>676.1</v>
      </c>
      <c r="F104" s="60"/>
      <c r="G104" s="73"/>
      <c r="H104" s="60"/>
      <c r="I104" s="60"/>
      <c r="J104" s="60">
        <v>676.1</v>
      </c>
      <c r="K104" s="76"/>
      <c r="L104" s="73"/>
      <c r="M104" s="72"/>
      <c r="N104" s="72"/>
      <c r="O104" s="72"/>
      <c r="P104" s="72"/>
      <c r="Q104" s="72"/>
      <c r="R104" s="166"/>
      <c r="S104" s="167"/>
      <c r="T104" s="159"/>
      <c r="U104" s="159"/>
    </row>
    <row r="105" spans="1:21" ht="265.2" customHeight="1" x14ac:dyDescent="0.3">
      <c r="A105" s="154"/>
      <c r="B105" s="150"/>
      <c r="C105" s="150"/>
      <c r="D105" s="72" t="s">
        <v>41</v>
      </c>
      <c r="E105" s="73">
        <v>1779.2</v>
      </c>
      <c r="F105" s="60"/>
      <c r="G105" s="73"/>
      <c r="H105" s="60"/>
      <c r="I105" s="60"/>
      <c r="J105" s="60">
        <v>1779.2</v>
      </c>
      <c r="K105" s="76"/>
      <c r="L105" s="73"/>
      <c r="M105" s="72"/>
      <c r="N105" s="72"/>
      <c r="O105" s="72"/>
      <c r="P105" s="72"/>
      <c r="Q105" s="72"/>
      <c r="R105" s="166"/>
      <c r="S105" s="167"/>
      <c r="T105" s="150"/>
      <c r="U105" s="150"/>
    </row>
    <row r="106" spans="1:21" ht="20.399999999999999" customHeight="1" x14ac:dyDescent="0.3">
      <c r="A106" s="153" t="s">
        <v>97</v>
      </c>
      <c r="B106" s="149" t="s">
        <v>100</v>
      </c>
      <c r="C106" s="149" t="s">
        <v>44</v>
      </c>
      <c r="D106" s="81" t="s">
        <v>40</v>
      </c>
      <c r="E106" s="73">
        <v>16221.1</v>
      </c>
      <c r="F106" s="60"/>
      <c r="G106" s="73"/>
      <c r="H106" s="60"/>
      <c r="I106" s="60"/>
      <c r="J106" s="60">
        <v>16221.1</v>
      </c>
      <c r="K106" s="76"/>
      <c r="L106" s="73"/>
      <c r="M106" s="72"/>
      <c r="N106" s="72"/>
      <c r="O106" s="72"/>
      <c r="P106" s="72"/>
      <c r="Q106" s="72"/>
      <c r="R106" s="166">
        <v>2023</v>
      </c>
      <c r="S106" s="167" t="s">
        <v>47</v>
      </c>
      <c r="T106" s="149" t="s">
        <v>89</v>
      </c>
      <c r="U106" s="149" t="s">
        <v>168</v>
      </c>
    </row>
    <row r="107" spans="1:21" x14ac:dyDescent="0.3">
      <c r="A107" s="160"/>
      <c r="B107" s="159"/>
      <c r="C107" s="159"/>
      <c r="D107" s="81" t="s">
        <v>36</v>
      </c>
      <c r="E107" s="73">
        <v>15101.9</v>
      </c>
      <c r="F107" s="60"/>
      <c r="G107" s="73"/>
      <c r="H107" s="60"/>
      <c r="I107" s="60"/>
      <c r="J107" s="60">
        <v>15101.9</v>
      </c>
      <c r="K107" s="76"/>
      <c r="L107" s="73"/>
      <c r="M107" s="72"/>
      <c r="N107" s="72"/>
      <c r="O107" s="72"/>
      <c r="P107" s="72"/>
      <c r="Q107" s="72"/>
      <c r="R107" s="166"/>
      <c r="S107" s="167"/>
      <c r="T107" s="159"/>
      <c r="U107" s="159"/>
    </row>
    <row r="108" spans="1:21" x14ac:dyDescent="0.3">
      <c r="A108" s="160"/>
      <c r="B108" s="159"/>
      <c r="C108" s="159"/>
      <c r="D108" s="81" t="s">
        <v>37</v>
      </c>
      <c r="E108" s="73">
        <v>308.2</v>
      </c>
      <c r="F108" s="60"/>
      <c r="G108" s="73"/>
      <c r="H108" s="60"/>
      <c r="I108" s="60"/>
      <c r="J108" s="60">
        <v>308.2</v>
      </c>
      <c r="K108" s="76"/>
      <c r="L108" s="73"/>
      <c r="M108" s="72"/>
      <c r="N108" s="72"/>
      <c r="O108" s="72"/>
      <c r="P108" s="72"/>
      <c r="Q108" s="72"/>
      <c r="R108" s="166"/>
      <c r="S108" s="167"/>
      <c r="T108" s="159"/>
      <c r="U108" s="159"/>
    </row>
    <row r="109" spans="1:21" ht="60.6" customHeight="1" x14ac:dyDescent="0.3">
      <c r="A109" s="154"/>
      <c r="B109" s="150"/>
      <c r="C109" s="150"/>
      <c r="D109" s="81" t="s">
        <v>41</v>
      </c>
      <c r="E109" s="73">
        <v>811.1</v>
      </c>
      <c r="F109" s="60"/>
      <c r="G109" s="73"/>
      <c r="H109" s="60"/>
      <c r="I109" s="60"/>
      <c r="J109" s="60">
        <v>811.1</v>
      </c>
      <c r="K109" s="76"/>
      <c r="L109" s="73"/>
      <c r="M109" s="72"/>
      <c r="N109" s="72"/>
      <c r="O109" s="72"/>
      <c r="P109" s="72"/>
      <c r="Q109" s="72"/>
      <c r="R109" s="166"/>
      <c r="S109" s="167"/>
      <c r="T109" s="159"/>
      <c r="U109" s="159"/>
    </row>
    <row r="110" spans="1:21" ht="20.399999999999999" x14ac:dyDescent="0.3">
      <c r="A110" s="153" t="s">
        <v>98</v>
      </c>
      <c r="B110" s="149" t="s">
        <v>101</v>
      </c>
      <c r="C110" s="165" t="s">
        <v>44</v>
      </c>
      <c r="D110" s="72" t="s">
        <v>40</v>
      </c>
      <c r="E110" s="86">
        <f>E111+E112+E113</f>
        <v>13819.2</v>
      </c>
      <c r="F110" s="60"/>
      <c r="G110" s="73"/>
      <c r="H110" s="60"/>
      <c r="I110" s="60"/>
      <c r="J110" s="60">
        <f>J111+J112+J113</f>
        <v>13819.2</v>
      </c>
      <c r="K110" s="76"/>
      <c r="L110" s="73"/>
      <c r="M110" s="72"/>
      <c r="N110" s="72"/>
      <c r="O110" s="72"/>
      <c r="P110" s="72"/>
      <c r="Q110" s="72"/>
      <c r="R110" s="166"/>
      <c r="S110" s="167"/>
      <c r="T110" s="159"/>
      <c r="U110" s="159"/>
    </row>
    <row r="111" spans="1:21" x14ac:dyDescent="0.3">
      <c r="A111" s="160"/>
      <c r="B111" s="159"/>
      <c r="C111" s="165"/>
      <c r="D111" s="72" t="s">
        <v>36</v>
      </c>
      <c r="E111" s="73">
        <v>12865.6</v>
      </c>
      <c r="F111" s="60"/>
      <c r="G111" s="73"/>
      <c r="H111" s="60"/>
      <c r="I111" s="60"/>
      <c r="J111" s="60">
        <v>12865.6</v>
      </c>
      <c r="K111" s="76"/>
      <c r="L111" s="73"/>
      <c r="M111" s="72"/>
      <c r="N111" s="72"/>
      <c r="O111" s="72"/>
      <c r="P111" s="72"/>
      <c r="Q111" s="72"/>
      <c r="R111" s="166"/>
      <c r="S111" s="167"/>
      <c r="T111" s="159"/>
      <c r="U111" s="159"/>
    </row>
    <row r="112" spans="1:21" x14ac:dyDescent="0.3">
      <c r="A112" s="160"/>
      <c r="B112" s="159"/>
      <c r="C112" s="165"/>
      <c r="D112" s="72" t="s">
        <v>37</v>
      </c>
      <c r="E112" s="73">
        <v>262.60000000000002</v>
      </c>
      <c r="F112" s="60"/>
      <c r="G112" s="73"/>
      <c r="H112" s="60"/>
      <c r="I112" s="60"/>
      <c r="J112" s="60">
        <v>262.60000000000002</v>
      </c>
      <c r="K112" s="76"/>
      <c r="L112" s="73"/>
      <c r="M112" s="72"/>
      <c r="N112" s="72"/>
      <c r="O112" s="72"/>
      <c r="P112" s="72"/>
      <c r="Q112" s="72"/>
      <c r="R112" s="166"/>
      <c r="S112" s="167"/>
      <c r="T112" s="159"/>
      <c r="U112" s="159"/>
    </row>
    <row r="113" spans="1:21" ht="51" customHeight="1" x14ac:dyDescent="0.3">
      <c r="A113" s="154"/>
      <c r="B113" s="150"/>
      <c r="C113" s="165"/>
      <c r="D113" s="72" t="s">
        <v>41</v>
      </c>
      <c r="E113" s="86">
        <v>691</v>
      </c>
      <c r="F113" s="60"/>
      <c r="G113" s="73"/>
      <c r="H113" s="60"/>
      <c r="I113" s="60"/>
      <c r="J113" s="87">
        <v>691</v>
      </c>
      <c r="K113" s="76"/>
      <c r="L113" s="73"/>
      <c r="M113" s="72"/>
      <c r="N113" s="72"/>
      <c r="O113" s="72"/>
      <c r="P113" s="72"/>
      <c r="Q113" s="72"/>
      <c r="R113" s="166"/>
      <c r="S113" s="167"/>
      <c r="T113" s="159"/>
      <c r="U113" s="159"/>
    </row>
    <row r="114" spans="1:21" ht="20.399999999999999" x14ac:dyDescent="0.3">
      <c r="A114" s="153" t="s">
        <v>99</v>
      </c>
      <c r="B114" s="149" t="s">
        <v>102</v>
      </c>
      <c r="C114" s="165" t="s">
        <v>44</v>
      </c>
      <c r="D114" s="72" t="s">
        <v>40</v>
      </c>
      <c r="E114" s="86">
        <f>E115+E116+E117</f>
        <v>10623.800000000001</v>
      </c>
      <c r="F114" s="60"/>
      <c r="G114" s="73"/>
      <c r="H114" s="87"/>
      <c r="I114" s="60"/>
      <c r="J114" s="60">
        <f>J115+J116+J117</f>
        <v>10623.800000000001</v>
      </c>
      <c r="K114" s="76"/>
      <c r="L114" s="73"/>
      <c r="M114" s="72"/>
      <c r="N114" s="72"/>
      <c r="O114" s="72"/>
      <c r="P114" s="72"/>
      <c r="Q114" s="72"/>
      <c r="R114" s="166"/>
      <c r="S114" s="167"/>
      <c r="T114" s="159"/>
      <c r="U114" s="159"/>
    </row>
    <row r="115" spans="1:21" x14ac:dyDescent="0.3">
      <c r="A115" s="160"/>
      <c r="B115" s="159"/>
      <c r="C115" s="165"/>
      <c r="D115" s="72" t="s">
        <v>36</v>
      </c>
      <c r="E115" s="73">
        <v>9890.7000000000007</v>
      </c>
      <c r="F115" s="60"/>
      <c r="G115" s="73"/>
      <c r="H115" s="60"/>
      <c r="I115" s="60"/>
      <c r="J115" s="60">
        <v>9890.7000000000007</v>
      </c>
      <c r="K115" s="76"/>
      <c r="L115" s="73"/>
      <c r="M115" s="72"/>
      <c r="N115" s="72"/>
      <c r="O115" s="72"/>
      <c r="P115" s="72"/>
      <c r="Q115" s="72"/>
      <c r="R115" s="166"/>
      <c r="S115" s="167"/>
      <c r="T115" s="159"/>
      <c r="U115" s="159"/>
    </row>
    <row r="116" spans="1:21" x14ac:dyDescent="0.3">
      <c r="A116" s="160"/>
      <c r="B116" s="159"/>
      <c r="C116" s="165"/>
      <c r="D116" s="72" t="s">
        <v>37</v>
      </c>
      <c r="E116" s="73">
        <v>201.9</v>
      </c>
      <c r="F116" s="60"/>
      <c r="G116" s="73"/>
      <c r="H116" s="60"/>
      <c r="I116" s="60"/>
      <c r="J116" s="60">
        <v>201.9</v>
      </c>
      <c r="K116" s="76"/>
      <c r="L116" s="73"/>
      <c r="M116" s="72"/>
      <c r="N116" s="72"/>
      <c r="O116" s="72"/>
      <c r="P116" s="72"/>
      <c r="Q116" s="72"/>
      <c r="R116" s="166"/>
      <c r="S116" s="167"/>
      <c r="T116" s="159"/>
      <c r="U116" s="159"/>
    </row>
    <row r="117" spans="1:21" ht="75" customHeight="1" x14ac:dyDescent="0.3">
      <c r="A117" s="154"/>
      <c r="B117" s="150"/>
      <c r="C117" s="165"/>
      <c r="D117" s="72" t="s">
        <v>41</v>
      </c>
      <c r="E117" s="73">
        <v>531.20000000000005</v>
      </c>
      <c r="F117" s="60"/>
      <c r="G117" s="73"/>
      <c r="H117" s="60"/>
      <c r="I117" s="60"/>
      <c r="J117" s="60">
        <v>531.20000000000005</v>
      </c>
      <c r="K117" s="76"/>
      <c r="L117" s="73"/>
      <c r="M117" s="72"/>
      <c r="N117" s="72"/>
      <c r="O117" s="72"/>
      <c r="P117" s="72"/>
      <c r="Q117" s="72"/>
      <c r="R117" s="166"/>
      <c r="S117" s="167"/>
      <c r="T117" s="159"/>
      <c r="U117" s="159"/>
    </row>
    <row r="118" spans="1:21" ht="20.399999999999999" customHeight="1" x14ac:dyDescent="0.3">
      <c r="A118" s="153" t="s">
        <v>103</v>
      </c>
      <c r="B118" s="149" t="s">
        <v>104</v>
      </c>
      <c r="C118" s="149" t="s">
        <v>44</v>
      </c>
      <c r="D118" s="72" t="s">
        <v>40</v>
      </c>
      <c r="E118" s="86">
        <f>E119+E120+E121</f>
        <v>23379.7</v>
      </c>
      <c r="F118" s="60"/>
      <c r="G118" s="73"/>
      <c r="H118" s="60"/>
      <c r="I118" s="87"/>
      <c r="J118" s="60"/>
      <c r="K118" s="73">
        <f>K119+K120+K121</f>
        <v>23379.7</v>
      </c>
      <c r="L118" s="73"/>
      <c r="M118" s="72"/>
      <c r="N118" s="72"/>
      <c r="O118" s="72"/>
      <c r="P118" s="72"/>
      <c r="Q118" s="72"/>
      <c r="R118" s="157">
        <v>2024</v>
      </c>
      <c r="S118" s="153" t="s">
        <v>47</v>
      </c>
      <c r="T118" s="149" t="s">
        <v>92</v>
      </c>
      <c r="U118" s="149" t="s">
        <v>167</v>
      </c>
    </row>
    <row r="119" spans="1:21" x14ac:dyDescent="0.3">
      <c r="A119" s="160"/>
      <c r="B119" s="159"/>
      <c r="C119" s="159"/>
      <c r="D119" s="72" t="s">
        <v>36</v>
      </c>
      <c r="E119" s="73">
        <v>21766.5</v>
      </c>
      <c r="F119" s="60"/>
      <c r="G119" s="73"/>
      <c r="H119" s="60"/>
      <c r="I119" s="60"/>
      <c r="J119" s="60"/>
      <c r="K119" s="73">
        <v>21766.5</v>
      </c>
      <c r="L119" s="73"/>
      <c r="M119" s="72"/>
      <c r="N119" s="72"/>
      <c r="O119" s="72"/>
      <c r="P119" s="72"/>
      <c r="Q119" s="72"/>
      <c r="R119" s="161"/>
      <c r="S119" s="160"/>
      <c r="T119" s="159"/>
      <c r="U119" s="159"/>
    </row>
    <row r="120" spans="1:21" x14ac:dyDescent="0.3">
      <c r="A120" s="160"/>
      <c r="B120" s="159"/>
      <c r="C120" s="159"/>
      <c r="D120" s="72" t="s">
        <v>37</v>
      </c>
      <c r="E120" s="73">
        <v>444.2</v>
      </c>
      <c r="F120" s="60"/>
      <c r="G120" s="73"/>
      <c r="H120" s="60"/>
      <c r="I120" s="60"/>
      <c r="J120" s="60"/>
      <c r="K120" s="73">
        <v>444.2</v>
      </c>
      <c r="L120" s="73"/>
      <c r="M120" s="72"/>
      <c r="N120" s="72"/>
      <c r="O120" s="72"/>
      <c r="P120" s="72"/>
      <c r="Q120" s="72"/>
      <c r="R120" s="161"/>
      <c r="S120" s="160"/>
      <c r="T120" s="159"/>
      <c r="U120" s="159"/>
    </row>
    <row r="121" spans="1:21" ht="118.95" customHeight="1" x14ac:dyDescent="0.3">
      <c r="A121" s="154"/>
      <c r="B121" s="150"/>
      <c r="C121" s="150"/>
      <c r="D121" s="72" t="s">
        <v>41</v>
      </c>
      <c r="E121" s="62">
        <v>1169</v>
      </c>
      <c r="F121" s="64"/>
      <c r="G121" s="62"/>
      <c r="H121" s="64"/>
      <c r="I121" s="64"/>
      <c r="J121" s="64"/>
      <c r="K121" s="73">
        <v>1169</v>
      </c>
      <c r="L121" s="73"/>
      <c r="M121" s="72"/>
      <c r="N121" s="72"/>
      <c r="O121" s="72"/>
      <c r="P121" s="72"/>
      <c r="Q121" s="72"/>
      <c r="R121" s="161"/>
      <c r="S121" s="160"/>
      <c r="T121" s="159"/>
      <c r="U121" s="159"/>
    </row>
    <row r="122" spans="1:21" ht="20.399999999999999" customHeight="1" x14ac:dyDescent="0.3">
      <c r="A122" s="153" t="s">
        <v>106</v>
      </c>
      <c r="B122" s="149" t="s">
        <v>105</v>
      </c>
      <c r="C122" s="149" t="s">
        <v>44</v>
      </c>
      <c r="D122" s="81" t="s">
        <v>40</v>
      </c>
      <c r="E122" s="73">
        <f>E123+E124+E125</f>
        <v>5196.1000000000004</v>
      </c>
      <c r="F122" s="60"/>
      <c r="G122" s="73"/>
      <c r="H122" s="60"/>
      <c r="I122" s="87"/>
      <c r="J122" s="60"/>
      <c r="K122" s="75">
        <f>K123+K124+K125</f>
        <v>5196.1000000000004</v>
      </c>
      <c r="L122" s="73"/>
      <c r="M122" s="72"/>
      <c r="N122" s="72"/>
      <c r="O122" s="72"/>
      <c r="P122" s="72"/>
      <c r="Q122" s="72"/>
      <c r="R122" s="161"/>
      <c r="S122" s="160"/>
      <c r="T122" s="159"/>
      <c r="U122" s="159"/>
    </row>
    <row r="123" spans="1:21" x14ac:dyDescent="0.3">
      <c r="A123" s="160"/>
      <c r="B123" s="159"/>
      <c r="C123" s="159"/>
      <c r="D123" s="81" t="s">
        <v>36</v>
      </c>
      <c r="E123" s="73">
        <v>4837.6000000000004</v>
      </c>
      <c r="F123" s="60"/>
      <c r="G123" s="73"/>
      <c r="H123" s="60"/>
      <c r="I123" s="60"/>
      <c r="J123" s="60"/>
      <c r="K123" s="75">
        <v>4837.6000000000004</v>
      </c>
      <c r="L123" s="73"/>
      <c r="M123" s="72"/>
      <c r="N123" s="72"/>
      <c r="O123" s="72"/>
      <c r="P123" s="72"/>
      <c r="Q123" s="72"/>
      <c r="R123" s="161"/>
      <c r="S123" s="160"/>
      <c r="T123" s="159"/>
      <c r="U123" s="159"/>
    </row>
    <row r="124" spans="1:21" x14ac:dyDescent="0.3">
      <c r="A124" s="160"/>
      <c r="B124" s="159"/>
      <c r="C124" s="159"/>
      <c r="D124" s="81" t="s">
        <v>37</v>
      </c>
      <c r="E124" s="73">
        <v>98.7</v>
      </c>
      <c r="F124" s="60"/>
      <c r="G124" s="73"/>
      <c r="H124" s="60"/>
      <c r="I124" s="60"/>
      <c r="J124" s="60"/>
      <c r="K124" s="75">
        <v>98.7</v>
      </c>
      <c r="L124" s="73"/>
      <c r="M124" s="72"/>
      <c r="N124" s="72"/>
      <c r="O124" s="72"/>
      <c r="P124" s="72"/>
      <c r="Q124" s="72"/>
      <c r="R124" s="161"/>
      <c r="S124" s="160"/>
      <c r="T124" s="159"/>
      <c r="U124" s="159"/>
    </row>
    <row r="125" spans="1:21" ht="111" customHeight="1" x14ac:dyDescent="0.3">
      <c r="A125" s="154"/>
      <c r="B125" s="150"/>
      <c r="C125" s="150"/>
      <c r="D125" s="81" t="s">
        <v>41</v>
      </c>
      <c r="E125" s="62">
        <v>259.8</v>
      </c>
      <c r="F125" s="60"/>
      <c r="G125" s="73"/>
      <c r="H125" s="60"/>
      <c r="I125" s="60"/>
      <c r="J125" s="60"/>
      <c r="K125" s="75">
        <v>259.8</v>
      </c>
      <c r="L125" s="73"/>
      <c r="M125" s="72"/>
      <c r="N125" s="72"/>
      <c r="O125" s="72"/>
      <c r="P125" s="72"/>
      <c r="Q125" s="72"/>
      <c r="R125" s="158"/>
      <c r="S125" s="154"/>
      <c r="T125" s="150"/>
      <c r="U125" s="150"/>
    </row>
    <row r="126" spans="1:21" ht="20.399999999999999" customHeight="1" x14ac:dyDescent="0.3">
      <c r="A126" s="153" t="s">
        <v>109</v>
      </c>
      <c r="B126" s="149" t="s">
        <v>107</v>
      </c>
      <c r="C126" s="149" t="s">
        <v>44</v>
      </c>
      <c r="D126" s="81" t="s">
        <v>40</v>
      </c>
      <c r="E126" s="73">
        <f>E127+E128+E129</f>
        <v>7341.8</v>
      </c>
      <c r="F126" s="88"/>
      <c r="G126" s="73"/>
      <c r="H126" s="60"/>
      <c r="I126" s="87"/>
      <c r="J126" s="60"/>
      <c r="K126" s="73">
        <f>K127+K128+K129</f>
        <v>7341.8</v>
      </c>
      <c r="L126" s="73"/>
      <c r="M126" s="72"/>
      <c r="N126" s="72"/>
      <c r="O126" s="72"/>
      <c r="P126" s="72"/>
      <c r="Q126" s="72"/>
      <c r="R126" s="157">
        <v>2024</v>
      </c>
      <c r="S126" s="153" t="s">
        <v>47</v>
      </c>
      <c r="T126" s="149" t="s">
        <v>92</v>
      </c>
      <c r="U126" s="149" t="s">
        <v>169</v>
      </c>
    </row>
    <row r="127" spans="1:21" x14ac:dyDescent="0.3">
      <c r="A127" s="160"/>
      <c r="B127" s="159"/>
      <c r="C127" s="159"/>
      <c r="D127" s="81" t="s">
        <v>36</v>
      </c>
      <c r="E127" s="73">
        <v>6835.2</v>
      </c>
      <c r="F127" s="88"/>
      <c r="G127" s="73"/>
      <c r="H127" s="60"/>
      <c r="I127" s="60"/>
      <c r="J127" s="60"/>
      <c r="K127" s="73">
        <v>6835.2</v>
      </c>
      <c r="L127" s="73"/>
      <c r="M127" s="72"/>
      <c r="N127" s="72"/>
      <c r="O127" s="72"/>
      <c r="P127" s="72"/>
      <c r="Q127" s="72"/>
      <c r="R127" s="161"/>
      <c r="S127" s="160"/>
      <c r="T127" s="159"/>
      <c r="U127" s="159"/>
    </row>
    <row r="128" spans="1:21" x14ac:dyDescent="0.3">
      <c r="A128" s="160"/>
      <c r="B128" s="159"/>
      <c r="C128" s="159"/>
      <c r="D128" s="81" t="s">
        <v>37</v>
      </c>
      <c r="E128" s="73">
        <v>139.5</v>
      </c>
      <c r="F128" s="88"/>
      <c r="G128" s="73"/>
      <c r="H128" s="60"/>
      <c r="I128" s="60"/>
      <c r="J128" s="60"/>
      <c r="K128" s="73">
        <v>139.5</v>
      </c>
      <c r="L128" s="73"/>
      <c r="M128" s="72"/>
      <c r="N128" s="72"/>
      <c r="O128" s="72"/>
      <c r="P128" s="72"/>
      <c r="Q128" s="72"/>
      <c r="R128" s="161"/>
      <c r="S128" s="160"/>
      <c r="T128" s="159"/>
      <c r="U128" s="159"/>
    </row>
    <row r="129" spans="1:21" ht="105.6" customHeight="1" x14ac:dyDescent="0.3">
      <c r="A129" s="154"/>
      <c r="B129" s="150"/>
      <c r="C129" s="150"/>
      <c r="D129" s="81" t="s">
        <v>41</v>
      </c>
      <c r="E129" s="73">
        <v>367.1</v>
      </c>
      <c r="F129" s="88"/>
      <c r="G129" s="73"/>
      <c r="H129" s="60"/>
      <c r="I129" s="60"/>
      <c r="J129" s="60"/>
      <c r="K129" s="73">
        <v>367.1</v>
      </c>
      <c r="L129" s="73"/>
      <c r="M129" s="72"/>
      <c r="N129" s="72"/>
      <c r="O129" s="72"/>
      <c r="P129" s="72"/>
      <c r="Q129" s="72"/>
      <c r="R129" s="161"/>
      <c r="S129" s="160"/>
      <c r="T129" s="159"/>
      <c r="U129" s="159"/>
    </row>
    <row r="130" spans="1:21" ht="20.399999999999999" customHeight="1" x14ac:dyDescent="0.3">
      <c r="A130" s="153" t="s">
        <v>111</v>
      </c>
      <c r="B130" s="149" t="s">
        <v>108</v>
      </c>
      <c r="C130" s="149" t="s">
        <v>44</v>
      </c>
      <c r="D130" s="72" t="s">
        <v>40</v>
      </c>
      <c r="E130" s="86">
        <f>E131+E132+E133</f>
        <v>35498.300000000003</v>
      </c>
      <c r="F130" s="60"/>
      <c r="G130" s="73"/>
      <c r="H130" s="60"/>
      <c r="I130" s="87"/>
      <c r="J130" s="60"/>
      <c r="K130" s="86">
        <f>K131+K132+K133</f>
        <v>35498.300000000003</v>
      </c>
      <c r="L130" s="75"/>
      <c r="M130" s="72"/>
      <c r="N130" s="72"/>
      <c r="O130" s="72"/>
      <c r="P130" s="72"/>
      <c r="Q130" s="72"/>
      <c r="R130" s="161"/>
      <c r="S130" s="160"/>
      <c r="T130" s="159"/>
      <c r="U130" s="159"/>
    </row>
    <row r="131" spans="1:21" x14ac:dyDescent="0.3">
      <c r="A131" s="160"/>
      <c r="B131" s="159"/>
      <c r="C131" s="159"/>
      <c r="D131" s="72" t="s">
        <v>36</v>
      </c>
      <c r="E131" s="73">
        <v>33048.9</v>
      </c>
      <c r="F131" s="60"/>
      <c r="G131" s="73"/>
      <c r="H131" s="60"/>
      <c r="I131" s="60"/>
      <c r="J131" s="60"/>
      <c r="K131" s="73">
        <v>33048.9</v>
      </c>
      <c r="L131" s="75"/>
      <c r="M131" s="72"/>
      <c r="N131" s="72"/>
      <c r="O131" s="72"/>
      <c r="P131" s="72"/>
      <c r="Q131" s="72"/>
      <c r="R131" s="161"/>
      <c r="S131" s="160"/>
      <c r="T131" s="159"/>
      <c r="U131" s="159"/>
    </row>
    <row r="132" spans="1:21" x14ac:dyDescent="0.3">
      <c r="A132" s="160"/>
      <c r="B132" s="159"/>
      <c r="C132" s="159"/>
      <c r="D132" s="72" t="s">
        <v>37</v>
      </c>
      <c r="E132" s="73">
        <v>674.5</v>
      </c>
      <c r="F132" s="60"/>
      <c r="G132" s="73"/>
      <c r="H132" s="60"/>
      <c r="I132" s="60"/>
      <c r="J132" s="60"/>
      <c r="K132" s="73">
        <v>674.5</v>
      </c>
      <c r="L132" s="75"/>
      <c r="M132" s="72"/>
      <c r="N132" s="72"/>
      <c r="O132" s="72"/>
      <c r="P132" s="72"/>
      <c r="Q132" s="72"/>
      <c r="R132" s="161"/>
      <c r="S132" s="160"/>
      <c r="T132" s="159"/>
      <c r="U132" s="159"/>
    </row>
    <row r="133" spans="1:21" ht="217.2" customHeight="1" x14ac:dyDescent="0.3">
      <c r="A133" s="154"/>
      <c r="B133" s="150"/>
      <c r="C133" s="150"/>
      <c r="D133" s="72" t="s">
        <v>41</v>
      </c>
      <c r="E133" s="73">
        <v>1774.9</v>
      </c>
      <c r="F133" s="60"/>
      <c r="G133" s="73"/>
      <c r="H133" s="60"/>
      <c r="I133" s="60"/>
      <c r="J133" s="60"/>
      <c r="K133" s="73">
        <v>1774.9</v>
      </c>
      <c r="L133" s="75"/>
      <c r="M133" s="72"/>
      <c r="N133" s="72"/>
      <c r="O133" s="72"/>
      <c r="P133" s="72"/>
      <c r="Q133" s="72"/>
      <c r="R133" s="158"/>
      <c r="S133" s="154"/>
      <c r="T133" s="150"/>
      <c r="U133" s="150"/>
    </row>
    <row r="134" spans="1:21" ht="20.399999999999999" customHeight="1" x14ac:dyDescent="0.3">
      <c r="A134" s="153" t="s">
        <v>112</v>
      </c>
      <c r="B134" s="149" t="s">
        <v>110</v>
      </c>
      <c r="C134" s="149" t="s">
        <v>44</v>
      </c>
      <c r="D134" s="72" t="s">
        <v>40</v>
      </c>
      <c r="E134" s="89"/>
      <c r="F134" s="77"/>
      <c r="G134" s="76"/>
      <c r="H134" s="77"/>
      <c r="I134" s="90"/>
      <c r="J134" s="77"/>
      <c r="K134" s="89"/>
      <c r="L134" s="143" t="s">
        <v>163</v>
      </c>
      <c r="M134" s="143" t="s">
        <v>163</v>
      </c>
      <c r="N134" s="143" t="s">
        <v>163</v>
      </c>
      <c r="O134" s="143" t="s">
        <v>163</v>
      </c>
      <c r="P134" s="143" t="s">
        <v>163</v>
      </c>
      <c r="Q134" s="143" t="s">
        <v>163</v>
      </c>
      <c r="R134" s="157">
        <v>2025</v>
      </c>
      <c r="S134" s="153" t="s">
        <v>47</v>
      </c>
      <c r="T134" s="149" t="s">
        <v>89</v>
      </c>
      <c r="U134" s="149" t="s">
        <v>169</v>
      </c>
    </row>
    <row r="135" spans="1:21" x14ac:dyDescent="0.3">
      <c r="A135" s="160"/>
      <c r="B135" s="159"/>
      <c r="C135" s="159"/>
      <c r="D135" s="72" t="s">
        <v>36</v>
      </c>
      <c r="E135" s="76"/>
      <c r="F135" s="77"/>
      <c r="G135" s="76"/>
      <c r="H135" s="77"/>
      <c r="I135" s="77"/>
      <c r="J135" s="77"/>
      <c r="K135" s="76"/>
      <c r="L135" s="162"/>
      <c r="M135" s="162"/>
      <c r="N135" s="162"/>
      <c r="O135" s="162"/>
      <c r="P135" s="162"/>
      <c r="Q135" s="162"/>
      <c r="R135" s="161"/>
      <c r="S135" s="160"/>
      <c r="T135" s="159"/>
      <c r="U135" s="163"/>
    </row>
    <row r="136" spans="1:21" x14ac:dyDescent="0.3">
      <c r="A136" s="160"/>
      <c r="B136" s="159"/>
      <c r="C136" s="159"/>
      <c r="D136" s="72" t="s">
        <v>37</v>
      </c>
      <c r="E136" s="76"/>
      <c r="F136" s="77"/>
      <c r="G136" s="76"/>
      <c r="H136" s="77"/>
      <c r="I136" s="77"/>
      <c r="J136" s="77"/>
      <c r="K136" s="76"/>
      <c r="L136" s="162"/>
      <c r="M136" s="162"/>
      <c r="N136" s="162"/>
      <c r="O136" s="162"/>
      <c r="P136" s="162"/>
      <c r="Q136" s="162"/>
      <c r="R136" s="161"/>
      <c r="S136" s="160"/>
      <c r="T136" s="159"/>
      <c r="U136" s="163"/>
    </row>
    <row r="137" spans="1:21" ht="355.95" customHeight="1" x14ac:dyDescent="0.3">
      <c r="A137" s="154"/>
      <c r="B137" s="150"/>
      <c r="C137" s="150"/>
      <c r="D137" s="72" t="s">
        <v>41</v>
      </c>
      <c r="E137" s="76"/>
      <c r="F137" s="77"/>
      <c r="G137" s="76"/>
      <c r="H137" s="77"/>
      <c r="I137" s="77"/>
      <c r="J137" s="77"/>
      <c r="K137" s="76"/>
      <c r="L137" s="148"/>
      <c r="M137" s="148"/>
      <c r="N137" s="148"/>
      <c r="O137" s="148"/>
      <c r="P137" s="148"/>
      <c r="Q137" s="148"/>
      <c r="R137" s="158"/>
      <c r="S137" s="154"/>
      <c r="T137" s="150"/>
      <c r="U137" s="164"/>
    </row>
    <row r="138" spans="1:21" ht="20.399999999999999" customHeight="1" x14ac:dyDescent="0.3">
      <c r="A138" s="153" t="s">
        <v>113</v>
      </c>
      <c r="B138" s="149" t="s">
        <v>114</v>
      </c>
      <c r="C138" s="149" t="s">
        <v>44</v>
      </c>
      <c r="D138" s="72" t="s">
        <v>40</v>
      </c>
      <c r="E138" s="89"/>
      <c r="F138" s="77"/>
      <c r="G138" s="76"/>
      <c r="H138" s="77"/>
      <c r="I138" s="90"/>
      <c r="J138" s="77"/>
      <c r="K138" s="89"/>
      <c r="L138" s="143" t="s">
        <v>164</v>
      </c>
      <c r="M138" s="143" t="s">
        <v>164</v>
      </c>
      <c r="N138" s="143" t="s">
        <v>164</v>
      </c>
      <c r="O138" s="143" t="s">
        <v>164</v>
      </c>
      <c r="P138" s="143" t="s">
        <v>164</v>
      </c>
      <c r="Q138" s="143" t="s">
        <v>164</v>
      </c>
      <c r="R138" s="157">
        <v>2025</v>
      </c>
      <c r="S138" s="153" t="s">
        <v>47</v>
      </c>
      <c r="T138" s="149" t="s">
        <v>89</v>
      </c>
      <c r="U138" s="149" t="s">
        <v>169</v>
      </c>
    </row>
    <row r="139" spans="1:21" x14ac:dyDescent="0.3">
      <c r="A139" s="160"/>
      <c r="B139" s="159"/>
      <c r="C139" s="159"/>
      <c r="D139" s="72" t="s">
        <v>36</v>
      </c>
      <c r="E139" s="76"/>
      <c r="F139" s="77"/>
      <c r="G139" s="76"/>
      <c r="H139" s="77"/>
      <c r="I139" s="77"/>
      <c r="J139" s="77"/>
      <c r="K139" s="76"/>
      <c r="L139" s="162"/>
      <c r="M139" s="162"/>
      <c r="N139" s="162"/>
      <c r="O139" s="162"/>
      <c r="P139" s="162"/>
      <c r="Q139" s="162"/>
      <c r="R139" s="161"/>
      <c r="S139" s="160"/>
      <c r="T139" s="159"/>
      <c r="U139" s="163"/>
    </row>
    <row r="140" spans="1:21" x14ac:dyDescent="0.3">
      <c r="A140" s="160"/>
      <c r="B140" s="159"/>
      <c r="C140" s="159"/>
      <c r="D140" s="72" t="s">
        <v>37</v>
      </c>
      <c r="E140" s="76"/>
      <c r="F140" s="77"/>
      <c r="G140" s="76"/>
      <c r="H140" s="77"/>
      <c r="I140" s="77"/>
      <c r="J140" s="77"/>
      <c r="K140" s="76"/>
      <c r="L140" s="162"/>
      <c r="M140" s="162"/>
      <c r="N140" s="162"/>
      <c r="O140" s="162"/>
      <c r="P140" s="162"/>
      <c r="Q140" s="162"/>
      <c r="R140" s="161"/>
      <c r="S140" s="160"/>
      <c r="T140" s="159"/>
      <c r="U140" s="163"/>
    </row>
    <row r="141" spans="1:21" ht="360" customHeight="1" x14ac:dyDescent="0.3">
      <c r="A141" s="154"/>
      <c r="B141" s="150"/>
      <c r="C141" s="150"/>
      <c r="D141" s="72" t="s">
        <v>41</v>
      </c>
      <c r="E141" s="76"/>
      <c r="F141" s="77"/>
      <c r="G141" s="76"/>
      <c r="H141" s="77"/>
      <c r="I141" s="77"/>
      <c r="J141" s="77"/>
      <c r="K141" s="76"/>
      <c r="L141" s="148"/>
      <c r="M141" s="148"/>
      <c r="N141" s="148"/>
      <c r="O141" s="148"/>
      <c r="P141" s="148"/>
      <c r="Q141" s="148"/>
      <c r="R141" s="158"/>
      <c r="S141" s="154"/>
      <c r="T141" s="150"/>
      <c r="U141" s="164"/>
    </row>
    <row r="142" spans="1:21" ht="20.399999999999999" customHeight="1" x14ac:dyDescent="0.3">
      <c r="A142" s="153" t="s">
        <v>115</v>
      </c>
      <c r="B142" s="149" t="s">
        <v>117</v>
      </c>
      <c r="C142" s="149" t="s">
        <v>44</v>
      </c>
      <c r="D142" s="81" t="s">
        <v>40</v>
      </c>
      <c r="E142" s="76"/>
      <c r="F142" s="85"/>
      <c r="G142" s="76"/>
      <c r="H142" s="77"/>
      <c r="I142" s="90"/>
      <c r="J142" s="77"/>
      <c r="K142" s="76"/>
      <c r="L142" s="143" t="s">
        <v>164</v>
      </c>
      <c r="M142" s="143" t="s">
        <v>164</v>
      </c>
      <c r="N142" s="143" t="s">
        <v>164</v>
      </c>
      <c r="O142" s="143" t="s">
        <v>164</v>
      </c>
      <c r="P142" s="143" t="s">
        <v>164</v>
      </c>
      <c r="Q142" s="143" t="s">
        <v>164</v>
      </c>
      <c r="R142" s="157">
        <v>2025</v>
      </c>
      <c r="S142" s="153" t="s">
        <v>47</v>
      </c>
      <c r="T142" s="149" t="s">
        <v>92</v>
      </c>
      <c r="U142" s="149" t="s">
        <v>169</v>
      </c>
    </row>
    <row r="143" spans="1:21" x14ac:dyDescent="0.3">
      <c r="A143" s="160"/>
      <c r="B143" s="159"/>
      <c r="C143" s="159"/>
      <c r="D143" s="81" t="s">
        <v>36</v>
      </c>
      <c r="E143" s="76"/>
      <c r="F143" s="85"/>
      <c r="G143" s="76"/>
      <c r="H143" s="77"/>
      <c r="I143" s="77"/>
      <c r="J143" s="77"/>
      <c r="K143" s="76"/>
      <c r="L143" s="162"/>
      <c r="M143" s="162"/>
      <c r="N143" s="162"/>
      <c r="O143" s="162"/>
      <c r="P143" s="162"/>
      <c r="Q143" s="162"/>
      <c r="R143" s="161"/>
      <c r="S143" s="160"/>
      <c r="T143" s="159"/>
      <c r="U143" s="159"/>
    </row>
    <row r="144" spans="1:21" x14ac:dyDescent="0.3">
      <c r="A144" s="160"/>
      <c r="B144" s="159"/>
      <c r="C144" s="159"/>
      <c r="D144" s="81" t="s">
        <v>37</v>
      </c>
      <c r="E144" s="76"/>
      <c r="F144" s="85"/>
      <c r="G144" s="76"/>
      <c r="H144" s="77"/>
      <c r="I144" s="77"/>
      <c r="J144" s="77"/>
      <c r="K144" s="76"/>
      <c r="L144" s="162"/>
      <c r="M144" s="162"/>
      <c r="N144" s="162"/>
      <c r="O144" s="162"/>
      <c r="P144" s="162"/>
      <c r="Q144" s="162"/>
      <c r="R144" s="161"/>
      <c r="S144" s="160"/>
      <c r="T144" s="159"/>
      <c r="U144" s="159"/>
    </row>
    <row r="145" spans="1:21" ht="105.6" customHeight="1" x14ac:dyDescent="0.3">
      <c r="A145" s="154"/>
      <c r="B145" s="150"/>
      <c r="C145" s="150"/>
      <c r="D145" s="81" t="s">
        <v>41</v>
      </c>
      <c r="E145" s="76"/>
      <c r="F145" s="85"/>
      <c r="G145" s="76"/>
      <c r="H145" s="77"/>
      <c r="I145" s="77"/>
      <c r="J145" s="77"/>
      <c r="K145" s="76"/>
      <c r="L145" s="148"/>
      <c r="M145" s="148"/>
      <c r="N145" s="148"/>
      <c r="O145" s="148"/>
      <c r="P145" s="148"/>
      <c r="Q145" s="148"/>
      <c r="R145" s="161"/>
      <c r="S145" s="160"/>
      <c r="T145" s="159"/>
      <c r="U145" s="159"/>
    </row>
    <row r="146" spans="1:21" ht="20.399999999999999" customHeight="1" x14ac:dyDescent="0.3">
      <c r="A146" s="153" t="s">
        <v>116</v>
      </c>
      <c r="B146" s="149" t="s">
        <v>118</v>
      </c>
      <c r="C146" s="149" t="s">
        <v>44</v>
      </c>
      <c r="D146" s="72" t="s">
        <v>40</v>
      </c>
      <c r="E146" s="89"/>
      <c r="F146" s="77"/>
      <c r="G146" s="76"/>
      <c r="H146" s="77"/>
      <c r="I146" s="90"/>
      <c r="J146" s="77"/>
      <c r="K146" s="89"/>
      <c r="L146" s="143" t="s">
        <v>164</v>
      </c>
      <c r="M146" s="143" t="s">
        <v>164</v>
      </c>
      <c r="N146" s="143" t="s">
        <v>164</v>
      </c>
      <c r="O146" s="143" t="s">
        <v>164</v>
      </c>
      <c r="P146" s="143" t="s">
        <v>164</v>
      </c>
      <c r="Q146" s="143" t="s">
        <v>164</v>
      </c>
      <c r="R146" s="161"/>
      <c r="S146" s="160"/>
      <c r="T146" s="159"/>
      <c r="U146" s="159"/>
    </row>
    <row r="147" spans="1:21" x14ac:dyDescent="0.3">
      <c r="A147" s="160"/>
      <c r="B147" s="159"/>
      <c r="C147" s="159"/>
      <c r="D147" s="72" t="s">
        <v>36</v>
      </c>
      <c r="E147" s="76"/>
      <c r="F147" s="77"/>
      <c r="G147" s="76"/>
      <c r="H147" s="77"/>
      <c r="I147" s="77"/>
      <c r="J147" s="77"/>
      <c r="K147" s="76"/>
      <c r="L147" s="162"/>
      <c r="M147" s="162"/>
      <c r="N147" s="162"/>
      <c r="O147" s="162"/>
      <c r="P147" s="162"/>
      <c r="Q147" s="162"/>
      <c r="R147" s="161"/>
      <c r="S147" s="160"/>
      <c r="T147" s="159"/>
      <c r="U147" s="159"/>
    </row>
    <row r="148" spans="1:21" x14ac:dyDescent="0.3">
      <c r="A148" s="160"/>
      <c r="B148" s="159"/>
      <c r="C148" s="159"/>
      <c r="D148" s="72" t="s">
        <v>37</v>
      </c>
      <c r="E148" s="76"/>
      <c r="F148" s="77"/>
      <c r="G148" s="76"/>
      <c r="H148" s="77"/>
      <c r="I148" s="77"/>
      <c r="J148" s="77"/>
      <c r="K148" s="76"/>
      <c r="L148" s="162"/>
      <c r="M148" s="162"/>
      <c r="N148" s="162"/>
      <c r="O148" s="162"/>
      <c r="P148" s="162"/>
      <c r="Q148" s="162"/>
      <c r="R148" s="161"/>
      <c r="S148" s="160"/>
      <c r="T148" s="159"/>
      <c r="U148" s="159"/>
    </row>
    <row r="149" spans="1:21" ht="215.4" customHeight="1" x14ac:dyDescent="0.3">
      <c r="A149" s="154"/>
      <c r="B149" s="150"/>
      <c r="C149" s="150"/>
      <c r="D149" s="72" t="s">
        <v>41</v>
      </c>
      <c r="E149" s="76"/>
      <c r="F149" s="77"/>
      <c r="G149" s="76"/>
      <c r="H149" s="77"/>
      <c r="I149" s="77"/>
      <c r="J149" s="77"/>
      <c r="K149" s="76"/>
      <c r="L149" s="148"/>
      <c r="M149" s="148"/>
      <c r="N149" s="148"/>
      <c r="O149" s="148"/>
      <c r="P149" s="148"/>
      <c r="Q149" s="148"/>
      <c r="R149" s="158"/>
      <c r="S149" s="154"/>
      <c r="T149" s="150"/>
      <c r="U149" s="150"/>
    </row>
    <row r="150" spans="1:21" ht="20.399999999999999" x14ac:dyDescent="0.3">
      <c r="A150" s="153" t="s">
        <v>120</v>
      </c>
      <c r="B150" s="155" t="s">
        <v>121</v>
      </c>
      <c r="C150" s="155"/>
      <c r="D150" s="93" t="s">
        <v>119</v>
      </c>
      <c r="E150" s="63">
        <f>E151</f>
        <v>10975.099999999999</v>
      </c>
      <c r="F150" s="65">
        <f>F151</f>
        <v>763.6</v>
      </c>
      <c r="G150" s="63">
        <f>G151</f>
        <v>1417.4</v>
      </c>
      <c r="H150" s="65">
        <f>H151</f>
        <v>2682.3999999999996</v>
      </c>
      <c r="I150" s="65">
        <v>4912.7</v>
      </c>
      <c r="J150" s="65">
        <v>599</v>
      </c>
      <c r="K150" s="73">
        <v>600</v>
      </c>
      <c r="L150" s="143" t="s">
        <v>163</v>
      </c>
      <c r="M150" s="143" t="s">
        <v>163</v>
      </c>
      <c r="N150" s="143" t="s">
        <v>163</v>
      </c>
      <c r="O150" s="143" t="s">
        <v>163</v>
      </c>
      <c r="P150" s="143" t="s">
        <v>163</v>
      </c>
      <c r="Q150" s="143" t="s">
        <v>163</v>
      </c>
      <c r="R150" s="74"/>
      <c r="S150" s="92"/>
      <c r="T150" s="72"/>
      <c r="U150" s="72"/>
    </row>
    <row r="151" spans="1:21" ht="84" customHeight="1" x14ac:dyDescent="0.3">
      <c r="A151" s="154"/>
      <c r="B151" s="156"/>
      <c r="C151" s="156"/>
      <c r="D151" s="91" t="s">
        <v>38</v>
      </c>
      <c r="E151" s="73">
        <f>F151+G151+H151+I151+J151+K151</f>
        <v>10975.099999999999</v>
      </c>
      <c r="F151" s="60">
        <f>F162+F164</f>
        <v>763.6</v>
      </c>
      <c r="G151" s="73">
        <f>G153+G155+G157+G163+G165</f>
        <v>1417.4</v>
      </c>
      <c r="H151" s="60">
        <f>H159+H163+H167</f>
        <v>2682.3999999999996</v>
      </c>
      <c r="I151" s="60">
        <f>I161+I167+I169+I171+I173+I175+I177+I179+I181+I183+I185</f>
        <v>4912.7</v>
      </c>
      <c r="J151" s="60">
        <f>J185</f>
        <v>599</v>
      </c>
      <c r="K151" s="73">
        <v>600</v>
      </c>
      <c r="L151" s="148"/>
      <c r="M151" s="148"/>
      <c r="N151" s="148"/>
      <c r="O151" s="148"/>
      <c r="P151" s="148"/>
      <c r="Q151" s="148"/>
      <c r="R151" s="67"/>
      <c r="S151" s="94"/>
      <c r="T151" s="72"/>
      <c r="U151" s="72"/>
    </row>
    <row r="152" spans="1:21" ht="20.399999999999999" x14ac:dyDescent="0.3">
      <c r="A152" s="153" t="s">
        <v>122</v>
      </c>
      <c r="B152" s="155" t="s">
        <v>123</v>
      </c>
      <c r="C152" s="155" t="s">
        <v>39</v>
      </c>
      <c r="D152" s="93" t="s">
        <v>119</v>
      </c>
      <c r="E152" s="63">
        <v>11.5</v>
      </c>
      <c r="F152" s="65"/>
      <c r="G152" s="63">
        <v>11.5</v>
      </c>
      <c r="H152" s="95"/>
      <c r="I152" s="95"/>
      <c r="J152" s="95"/>
      <c r="K152" s="76"/>
      <c r="L152" s="73"/>
      <c r="M152" s="91"/>
      <c r="N152" s="91"/>
      <c r="O152" s="93"/>
      <c r="P152" s="93"/>
      <c r="Q152" s="93"/>
      <c r="R152" s="157">
        <v>2020</v>
      </c>
      <c r="S152" s="153" t="s">
        <v>47</v>
      </c>
      <c r="T152" s="149" t="s">
        <v>124</v>
      </c>
      <c r="U152" s="149" t="s">
        <v>50</v>
      </c>
    </row>
    <row r="153" spans="1:21" ht="184.95" customHeight="1" x14ac:dyDescent="0.3">
      <c r="A153" s="154"/>
      <c r="B153" s="156"/>
      <c r="C153" s="156"/>
      <c r="D153" s="91" t="s">
        <v>38</v>
      </c>
      <c r="E153" s="73">
        <v>11.5</v>
      </c>
      <c r="F153" s="60"/>
      <c r="G153" s="73">
        <v>11.5</v>
      </c>
      <c r="H153" s="77"/>
      <c r="I153" s="77"/>
      <c r="J153" s="77"/>
      <c r="K153" s="76"/>
      <c r="L153" s="96"/>
      <c r="M153" s="91"/>
      <c r="N153" s="91"/>
      <c r="O153" s="91"/>
      <c r="P153" s="91"/>
      <c r="Q153" s="91"/>
      <c r="R153" s="158"/>
      <c r="S153" s="154"/>
      <c r="T153" s="150"/>
      <c r="U153" s="150"/>
    </row>
    <row r="154" spans="1:21" ht="20.399999999999999" x14ac:dyDescent="0.3">
      <c r="A154" s="153" t="s">
        <v>125</v>
      </c>
      <c r="B154" s="155" t="s">
        <v>126</v>
      </c>
      <c r="C154" s="155" t="s">
        <v>39</v>
      </c>
      <c r="D154" s="93" t="s">
        <v>119</v>
      </c>
      <c r="E154" s="63">
        <v>11.5</v>
      </c>
      <c r="F154" s="65"/>
      <c r="G154" s="63">
        <v>11.5</v>
      </c>
      <c r="H154" s="95"/>
      <c r="I154" s="95"/>
      <c r="J154" s="95"/>
      <c r="K154" s="76"/>
      <c r="L154" s="73"/>
      <c r="M154" s="91"/>
      <c r="N154" s="91"/>
      <c r="O154" s="93"/>
      <c r="P154" s="93"/>
      <c r="Q154" s="93"/>
      <c r="R154" s="157">
        <v>2020</v>
      </c>
      <c r="S154" s="153" t="s">
        <v>47</v>
      </c>
      <c r="T154" s="149" t="s">
        <v>124</v>
      </c>
      <c r="U154" s="149" t="s">
        <v>50</v>
      </c>
    </row>
    <row r="155" spans="1:21" ht="184.95" customHeight="1" x14ac:dyDescent="0.3">
      <c r="A155" s="154"/>
      <c r="B155" s="156"/>
      <c r="C155" s="156"/>
      <c r="D155" s="91" t="s">
        <v>38</v>
      </c>
      <c r="E155" s="73">
        <v>11.5</v>
      </c>
      <c r="F155" s="60"/>
      <c r="G155" s="73">
        <v>11.5</v>
      </c>
      <c r="H155" s="77"/>
      <c r="I155" s="77"/>
      <c r="J155" s="77"/>
      <c r="K155" s="76"/>
      <c r="L155" s="73"/>
      <c r="M155" s="91"/>
      <c r="N155" s="91"/>
      <c r="O155" s="91"/>
      <c r="P155" s="91"/>
      <c r="Q155" s="91"/>
      <c r="R155" s="158"/>
      <c r="S155" s="154"/>
      <c r="T155" s="150"/>
      <c r="U155" s="150"/>
    </row>
    <row r="156" spans="1:21" ht="20.399999999999999" x14ac:dyDescent="0.3">
      <c r="A156" s="153" t="s">
        <v>127</v>
      </c>
      <c r="B156" s="155" t="s">
        <v>61</v>
      </c>
      <c r="C156" s="155" t="s">
        <v>39</v>
      </c>
      <c r="D156" s="93" t="s">
        <v>119</v>
      </c>
      <c r="E156" s="63">
        <v>191.7</v>
      </c>
      <c r="F156" s="65"/>
      <c r="G156" s="63">
        <v>191.7</v>
      </c>
      <c r="H156" s="65"/>
      <c r="I156" s="95"/>
      <c r="J156" s="95"/>
      <c r="K156" s="76"/>
      <c r="L156" s="73"/>
      <c r="M156" s="91"/>
      <c r="N156" s="91"/>
      <c r="O156" s="93"/>
      <c r="P156" s="93"/>
      <c r="Q156" s="93"/>
      <c r="R156" s="157">
        <v>2020</v>
      </c>
      <c r="S156" s="153" t="s">
        <v>47</v>
      </c>
      <c r="T156" s="149" t="s">
        <v>124</v>
      </c>
      <c r="U156" s="149" t="s">
        <v>50</v>
      </c>
    </row>
    <row r="157" spans="1:21" ht="185.4" customHeight="1" x14ac:dyDescent="0.3">
      <c r="A157" s="154"/>
      <c r="B157" s="156"/>
      <c r="C157" s="156"/>
      <c r="D157" s="91" t="s">
        <v>38</v>
      </c>
      <c r="E157" s="73">
        <v>191.7</v>
      </c>
      <c r="F157" s="60"/>
      <c r="G157" s="73">
        <v>191.7</v>
      </c>
      <c r="H157" s="60"/>
      <c r="I157" s="77"/>
      <c r="J157" s="77"/>
      <c r="K157" s="76"/>
      <c r="L157" s="73"/>
      <c r="M157" s="91"/>
      <c r="N157" s="91"/>
      <c r="O157" s="91"/>
      <c r="P157" s="91"/>
      <c r="Q157" s="91"/>
      <c r="R157" s="158"/>
      <c r="S157" s="154"/>
      <c r="T157" s="150"/>
      <c r="U157" s="150"/>
    </row>
    <row r="158" spans="1:21" ht="20.399999999999999" x14ac:dyDescent="0.3">
      <c r="A158" s="153" t="s">
        <v>128</v>
      </c>
      <c r="B158" s="155" t="s">
        <v>129</v>
      </c>
      <c r="C158" s="155" t="s">
        <v>39</v>
      </c>
      <c r="D158" s="93" t="s">
        <v>119</v>
      </c>
      <c r="E158" s="63">
        <v>871.9</v>
      </c>
      <c r="F158" s="65"/>
      <c r="G158" s="63"/>
      <c r="H158" s="65">
        <v>871.9</v>
      </c>
      <c r="I158" s="95"/>
      <c r="J158" s="95"/>
      <c r="K158" s="76"/>
      <c r="L158" s="73"/>
      <c r="M158" s="91"/>
      <c r="N158" s="91"/>
      <c r="O158" s="93"/>
      <c r="P158" s="93"/>
      <c r="Q158" s="93"/>
      <c r="R158" s="157">
        <v>2021</v>
      </c>
      <c r="S158" s="153" t="s">
        <v>47</v>
      </c>
      <c r="T158" s="149" t="s">
        <v>124</v>
      </c>
      <c r="U158" s="149" t="s">
        <v>50</v>
      </c>
    </row>
    <row r="159" spans="1:21" ht="182.4" customHeight="1" x14ac:dyDescent="0.3">
      <c r="A159" s="154"/>
      <c r="B159" s="156"/>
      <c r="C159" s="156"/>
      <c r="D159" s="91" t="s">
        <v>38</v>
      </c>
      <c r="E159" s="73">
        <v>871.9</v>
      </c>
      <c r="F159" s="60"/>
      <c r="G159" s="73"/>
      <c r="H159" s="60">
        <v>871.9</v>
      </c>
      <c r="I159" s="77"/>
      <c r="J159" s="77"/>
      <c r="K159" s="76"/>
      <c r="L159" s="73"/>
      <c r="M159" s="91"/>
      <c r="N159" s="91"/>
      <c r="O159" s="91"/>
      <c r="P159" s="91"/>
      <c r="Q159" s="91"/>
      <c r="R159" s="158"/>
      <c r="S159" s="154"/>
      <c r="T159" s="150"/>
      <c r="U159" s="150"/>
    </row>
    <row r="160" spans="1:21" ht="20.399999999999999" x14ac:dyDescent="0.3">
      <c r="A160" s="153" t="s">
        <v>130</v>
      </c>
      <c r="B160" s="155" t="s">
        <v>94</v>
      </c>
      <c r="C160" s="155" t="s">
        <v>39</v>
      </c>
      <c r="D160" s="93" t="s">
        <v>119</v>
      </c>
      <c r="E160" s="86">
        <v>740.2</v>
      </c>
      <c r="F160" s="60"/>
      <c r="G160" s="73"/>
      <c r="H160" s="87"/>
      <c r="I160" s="65">
        <v>740.2</v>
      </c>
      <c r="J160" s="95"/>
      <c r="K160" s="76"/>
      <c r="L160" s="73"/>
      <c r="M160" s="91"/>
      <c r="N160" s="91"/>
      <c r="O160" s="93"/>
      <c r="P160" s="93"/>
      <c r="Q160" s="93"/>
      <c r="R160" s="157">
        <v>2022</v>
      </c>
      <c r="S160" s="153" t="s">
        <v>47</v>
      </c>
      <c r="T160" s="149" t="s">
        <v>124</v>
      </c>
      <c r="U160" s="149" t="s">
        <v>50</v>
      </c>
    </row>
    <row r="161" spans="1:21" ht="195.6" customHeight="1" x14ac:dyDescent="0.3">
      <c r="A161" s="154"/>
      <c r="B161" s="156"/>
      <c r="C161" s="156"/>
      <c r="D161" s="91" t="s">
        <v>38</v>
      </c>
      <c r="E161" s="86">
        <v>740.2</v>
      </c>
      <c r="F161" s="60"/>
      <c r="G161" s="73"/>
      <c r="H161" s="87"/>
      <c r="I161" s="60">
        <v>740.2</v>
      </c>
      <c r="J161" s="77"/>
      <c r="K161" s="76"/>
      <c r="L161" s="73"/>
      <c r="M161" s="91"/>
      <c r="N161" s="91"/>
      <c r="O161" s="91"/>
      <c r="P161" s="91"/>
      <c r="Q161" s="91"/>
      <c r="R161" s="158"/>
      <c r="S161" s="154"/>
      <c r="T161" s="150"/>
      <c r="U161" s="150"/>
    </row>
    <row r="162" spans="1:21" ht="20.399999999999999" x14ac:dyDescent="0.3">
      <c r="A162" s="153" t="s">
        <v>131</v>
      </c>
      <c r="B162" s="155" t="s">
        <v>132</v>
      </c>
      <c r="C162" s="155" t="s">
        <v>39</v>
      </c>
      <c r="D162" s="93" t="s">
        <v>119</v>
      </c>
      <c r="E162" s="86">
        <f>F162+G162+H162</f>
        <v>2465.1999999999998</v>
      </c>
      <c r="F162" s="60">
        <v>62</v>
      </c>
      <c r="G162" s="73">
        <v>1192.5</v>
      </c>
      <c r="H162" s="87">
        <v>1210.7</v>
      </c>
      <c r="I162" s="95"/>
      <c r="J162" s="95"/>
      <c r="K162" s="76"/>
      <c r="L162" s="73"/>
      <c r="M162" s="91"/>
      <c r="N162" s="91"/>
      <c r="O162" s="93"/>
      <c r="P162" s="93"/>
      <c r="Q162" s="93"/>
      <c r="R162" s="157" t="s">
        <v>133</v>
      </c>
      <c r="S162" s="153" t="s">
        <v>47</v>
      </c>
      <c r="T162" s="149"/>
      <c r="U162" s="149"/>
    </row>
    <row r="163" spans="1:21" ht="52.2" customHeight="1" x14ac:dyDescent="0.3">
      <c r="A163" s="154"/>
      <c r="B163" s="156"/>
      <c r="C163" s="156"/>
      <c r="D163" s="91" t="s">
        <v>38</v>
      </c>
      <c r="E163" s="86">
        <f>F163+G163+H163</f>
        <v>2465.1999999999998</v>
      </c>
      <c r="F163" s="60">
        <v>62</v>
      </c>
      <c r="G163" s="73">
        <v>1192.5</v>
      </c>
      <c r="H163" s="87">
        <v>1210.7</v>
      </c>
      <c r="I163" s="77"/>
      <c r="J163" s="77"/>
      <c r="K163" s="76"/>
      <c r="L163" s="73"/>
      <c r="M163" s="91"/>
      <c r="N163" s="91"/>
      <c r="O163" s="91"/>
      <c r="P163" s="91"/>
      <c r="Q163" s="91"/>
      <c r="R163" s="158"/>
      <c r="S163" s="154"/>
      <c r="T163" s="150"/>
      <c r="U163" s="150"/>
    </row>
    <row r="164" spans="1:21" ht="20.399999999999999" x14ac:dyDescent="0.3">
      <c r="A164" s="153" t="s">
        <v>134</v>
      </c>
      <c r="B164" s="155" t="s">
        <v>135</v>
      </c>
      <c r="C164" s="155" t="s">
        <v>136</v>
      </c>
      <c r="D164" s="93" t="s">
        <v>119</v>
      </c>
      <c r="E164" s="86">
        <f>F164+G164</f>
        <v>711.80000000000007</v>
      </c>
      <c r="F164" s="60">
        <v>701.6</v>
      </c>
      <c r="G164" s="73">
        <v>10.199999999999999</v>
      </c>
      <c r="H164" s="90"/>
      <c r="I164" s="95"/>
      <c r="J164" s="95"/>
      <c r="K164" s="76"/>
      <c r="L164" s="73"/>
      <c r="M164" s="91"/>
      <c r="N164" s="91"/>
      <c r="O164" s="93"/>
      <c r="P164" s="93"/>
      <c r="Q164" s="93"/>
      <c r="R164" s="157" t="s">
        <v>137</v>
      </c>
      <c r="S164" s="153" t="s">
        <v>47</v>
      </c>
      <c r="T164" s="149"/>
      <c r="U164" s="149"/>
    </row>
    <row r="165" spans="1:21" ht="46.95" customHeight="1" x14ac:dyDescent="0.3">
      <c r="A165" s="154"/>
      <c r="B165" s="156"/>
      <c r="C165" s="156"/>
      <c r="D165" s="91" t="s">
        <v>38</v>
      </c>
      <c r="E165" s="86">
        <f>F165+G165</f>
        <v>711.80000000000007</v>
      </c>
      <c r="F165" s="60">
        <v>701.6</v>
      </c>
      <c r="G165" s="73">
        <v>10.199999999999999</v>
      </c>
      <c r="H165" s="90"/>
      <c r="I165" s="77"/>
      <c r="J165" s="77"/>
      <c r="K165" s="76"/>
      <c r="L165" s="73"/>
      <c r="M165" s="91"/>
      <c r="N165" s="91"/>
      <c r="O165" s="91"/>
      <c r="P165" s="91"/>
      <c r="Q165" s="91"/>
      <c r="R165" s="158"/>
      <c r="S165" s="154"/>
      <c r="T165" s="150"/>
      <c r="U165" s="150"/>
    </row>
    <row r="166" spans="1:21" ht="20.399999999999999" x14ac:dyDescent="0.3">
      <c r="A166" s="153" t="s">
        <v>138</v>
      </c>
      <c r="B166" s="155" t="s">
        <v>139</v>
      </c>
      <c r="C166" s="155" t="s">
        <v>140</v>
      </c>
      <c r="D166" s="93" t="s">
        <v>119</v>
      </c>
      <c r="E166" s="86">
        <f>H166+I166</f>
        <v>3899.8</v>
      </c>
      <c r="F166" s="60"/>
      <c r="G166" s="73"/>
      <c r="H166" s="87">
        <v>599.79999999999995</v>
      </c>
      <c r="I166" s="87">
        <v>3300</v>
      </c>
      <c r="J166" s="77"/>
      <c r="K166" s="76"/>
      <c r="L166" s="73"/>
      <c r="M166" s="91"/>
      <c r="N166" s="91"/>
      <c r="O166" s="93"/>
      <c r="P166" s="93"/>
      <c r="Q166" s="93"/>
      <c r="R166" s="157" t="s">
        <v>141</v>
      </c>
      <c r="S166" s="153" t="s">
        <v>47</v>
      </c>
      <c r="T166" s="149"/>
      <c r="U166" s="149"/>
    </row>
    <row r="167" spans="1:21" ht="26.4" customHeight="1" x14ac:dyDescent="0.3">
      <c r="A167" s="154"/>
      <c r="B167" s="156"/>
      <c r="C167" s="156"/>
      <c r="D167" s="91" t="s">
        <v>38</v>
      </c>
      <c r="E167" s="86">
        <v>3899.8</v>
      </c>
      <c r="F167" s="60"/>
      <c r="G167" s="73"/>
      <c r="H167" s="87">
        <v>599.79999999999995</v>
      </c>
      <c r="I167" s="87">
        <v>3300</v>
      </c>
      <c r="J167" s="77"/>
      <c r="K167" s="76"/>
      <c r="L167" s="73"/>
      <c r="M167" s="91"/>
      <c r="N167" s="91"/>
      <c r="O167" s="91"/>
      <c r="P167" s="91"/>
      <c r="Q167" s="91"/>
      <c r="R167" s="158"/>
      <c r="S167" s="154"/>
      <c r="T167" s="150"/>
      <c r="U167" s="150"/>
    </row>
    <row r="168" spans="1:21" ht="20.399999999999999" x14ac:dyDescent="0.3">
      <c r="A168" s="153" t="s">
        <v>142</v>
      </c>
      <c r="B168" s="155" t="s">
        <v>143</v>
      </c>
      <c r="C168" s="155" t="s">
        <v>140</v>
      </c>
      <c r="D168" s="93" t="s">
        <v>119</v>
      </c>
      <c r="E168" s="86">
        <f>E169</f>
        <v>33.9</v>
      </c>
      <c r="F168" s="60"/>
      <c r="G168" s="73"/>
      <c r="H168" s="87"/>
      <c r="I168" s="87">
        <v>33.9</v>
      </c>
      <c r="J168" s="77"/>
      <c r="K168" s="76"/>
      <c r="L168" s="73"/>
      <c r="M168" s="91"/>
      <c r="N168" s="91"/>
      <c r="O168" s="93"/>
      <c r="P168" s="93"/>
      <c r="Q168" s="93"/>
      <c r="R168" s="157">
        <v>2022</v>
      </c>
      <c r="S168" s="153" t="s">
        <v>47</v>
      </c>
      <c r="T168" s="149"/>
      <c r="U168" s="149"/>
    </row>
    <row r="169" spans="1:21" ht="22.95" customHeight="1" x14ac:dyDescent="0.3">
      <c r="A169" s="154"/>
      <c r="B169" s="156"/>
      <c r="C169" s="156"/>
      <c r="D169" s="91" t="s">
        <v>38</v>
      </c>
      <c r="E169" s="86">
        <f>I169</f>
        <v>33.9</v>
      </c>
      <c r="F169" s="60"/>
      <c r="G169" s="73"/>
      <c r="H169" s="87"/>
      <c r="I169" s="87">
        <v>33.9</v>
      </c>
      <c r="J169" s="77"/>
      <c r="K169" s="76"/>
      <c r="L169" s="73"/>
      <c r="M169" s="91"/>
      <c r="N169" s="91"/>
      <c r="O169" s="91"/>
      <c r="P169" s="91"/>
      <c r="Q169" s="91"/>
      <c r="R169" s="158"/>
      <c r="S169" s="154"/>
      <c r="T169" s="150"/>
      <c r="U169" s="150"/>
    </row>
    <row r="170" spans="1:21" ht="20.399999999999999" x14ac:dyDescent="0.3">
      <c r="A170" s="153" t="s">
        <v>144</v>
      </c>
      <c r="B170" s="155" t="s">
        <v>145</v>
      </c>
      <c r="C170" s="155" t="s">
        <v>140</v>
      </c>
      <c r="D170" s="93" t="s">
        <v>119</v>
      </c>
      <c r="E170" s="86">
        <f>E171</f>
        <v>24.1</v>
      </c>
      <c r="F170" s="60"/>
      <c r="G170" s="73"/>
      <c r="H170" s="87"/>
      <c r="I170" s="87">
        <v>24.1</v>
      </c>
      <c r="J170" s="77"/>
      <c r="K170" s="76"/>
      <c r="L170" s="73"/>
      <c r="M170" s="91"/>
      <c r="N170" s="91"/>
      <c r="O170" s="93"/>
      <c r="P170" s="93"/>
      <c r="Q170" s="93"/>
      <c r="R170" s="157">
        <v>2022</v>
      </c>
      <c r="S170" s="153" t="s">
        <v>47</v>
      </c>
      <c r="T170" s="149"/>
      <c r="U170" s="149"/>
    </row>
    <row r="171" spans="1:21" ht="28.95" customHeight="1" x14ac:dyDescent="0.3">
      <c r="A171" s="154"/>
      <c r="B171" s="156"/>
      <c r="C171" s="156"/>
      <c r="D171" s="91" t="s">
        <v>38</v>
      </c>
      <c r="E171" s="86">
        <f t="shared" ref="E171:E183" si="1">I171</f>
        <v>24.1</v>
      </c>
      <c r="F171" s="60"/>
      <c r="G171" s="73"/>
      <c r="H171" s="87"/>
      <c r="I171" s="87">
        <v>24.1</v>
      </c>
      <c r="J171" s="77"/>
      <c r="K171" s="76"/>
      <c r="L171" s="73"/>
      <c r="M171" s="91"/>
      <c r="N171" s="91"/>
      <c r="O171" s="91"/>
      <c r="P171" s="91"/>
      <c r="Q171" s="91"/>
      <c r="R171" s="158"/>
      <c r="S171" s="154"/>
      <c r="T171" s="150"/>
      <c r="U171" s="150"/>
    </row>
    <row r="172" spans="1:21" ht="20.399999999999999" x14ac:dyDescent="0.3">
      <c r="A172" s="153" t="s">
        <v>146</v>
      </c>
      <c r="B172" s="155" t="s">
        <v>147</v>
      </c>
      <c r="C172" s="155" t="s">
        <v>140</v>
      </c>
      <c r="D172" s="93" t="s">
        <v>119</v>
      </c>
      <c r="E172" s="86">
        <f t="shared" si="1"/>
        <v>2.5</v>
      </c>
      <c r="F172" s="60"/>
      <c r="G172" s="73"/>
      <c r="H172" s="87"/>
      <c r="I172" s="87">
        <v>2.5</v>
      </c>
      <c r="J172" s="77"/>
      <c r="K172" s="76"/>
      <c r="L172" s="73"/>
      <c r="M172" s="91"/>
      <c r="N172" s="91"/>
      <c r="O172" s="93"/>
      <c r="P172" s="93"/>
      <c r="Q172" s="93"/>
      <c r="R172" s="157">
        <v>2022</v>
      </c>
      <c r="S172" s="153" t="s">
        <v>47</v>
      </c>
      <c r="T172" s="149"/>
      <c r="U172" s="149"/>
    </row>
    <row r="173" spans="1:21" ht="48" customHeight="1" x14ac:dyDescent="0.3">
      <c r="A173" s="154"/>
      <c r="B173" s="156"/>
      <c r="C173" s="156"/>
      <c r="D173" s="91" t="s">
        <v>38</v>
      </c>
      <c r="E173" s="86">
        <f t="shared" si="1"/>
        <v>2.5</v>
      </c>
      <c r="F173" s="60"/>
      <c r="G173" s="73"/>
      <c r="H173" s="87"/>
      <c r="I173" s="87">
        <v>2.5</v>
      </c>
      <c r="J173" s="77"/>
      <c r="K173" s="76"/>
      <c r="L173" s="73"/>
      <c r="M173" s="91"/>
      <c r="N173" s="91"/>
      <c r="O173" s="91"/>
      <c r="P173" s="91"/>
      <c r="Q173" s="91"/>
      <c r="R173" s="158"/>
      <c r="S173" s="154"/>
      <c r="T173" s="150"/>
      <c r="U173" s="150"/>
    </row>
    <row r="174" spans="1:21" ht="20.399999999999999" x14ac:dyDescent="0.3">
      <c r="A174" s="153" t="s">
        <v>148</v>
      </c>
      <c r="B174" s="155" t="s">
        <v>149</v>
      </c>
      <c r="C174" s="155" t="s">
        <v>140</v>
      </c>
      <c r="D174" s="93" t="s">
        <v>119</v>
      </c>
      <c r="E174" s="86">
        <f t="shared" si="1"/>
        <v>0.6</v>
      </c>
      <c r="F174" s="60"/>
      <c r="G174" s="73"/>
      <c r="H174" s="87"/>
      <c r="I174" s="87">
        <v>0.6</v>
      </c>
      <c r="J174" s="77"/>
      <c r="K174" s="76"/>
      <c r="L174" s="73"/>
      <c r="M174" s="91"/>
      <c r="N174" s="91"/>
      <c r="O174" s="93"/>
      <c r="P174" s="93"/>
      <c r="Q174" s="93"/>
      <c r="R174" s="157">
        <v>2022</v>
      </c>
      <c r="S174" s="153" t="s">
        <v>47</v>
      </c>
      <c r="T174" s="149"/>
      <c r="U174" s="149"/>
    </row>
    <row r="175" spans="1:21" ht="57" customHeight="1" x14ac:dyDescent="0.3">
      <c r="A175" s="154"/>
      <c r="B175" s="156"/>
      <c r="C175" s="156"/>
      <c r="D175" s="91" t="s">
        <v>38</v>
      </c>
      <c r="E175" s="86">
        <f t="shared" si="1"/>
        <v>0.6</v>
      </c>
      <c r="F175" s="60"/>
      <c r="G175" s="73"/>
      <c r="H175" s="87"/>
      <c r="I175" s="87">
        <v>0.6</v>
      </c>
      <c r="J175" s="77"/>
      <c r="K175" s="76"/>
      <c r="L175" s="73"/>
      <c r="M175" s="91"/>
      <c r="N175" s="91"/>
      <c r="O175" s="91"/>
      <c r="P175" s="91"/>
      <c r="Q175" s="91"/>
      <c r="R175" s="158"/>
      <c r="S175" s="154"/>
      <c r="T175" s="150"/>
      <c r="U175" s="150"/>
    </row>
    <row r="176" spans="1:21" ht="20.399999999999999" x14ac:dyDescent="0.3">
      <c r="A176" s="153" t="s">
        <v>150</v>
      </c>
      <c r="B176" s="155" t="s">
        <v>151</v>
      </c>
      <c r="C176" s="155" t="s">
        <v>140</v>
      </c>
      <c r="D176" s="93" t="s">
        <v>119</v>
      </c>
      <c r="E176" s="86">
        <f t="shared" si="1"/>
        <v>119</v>
      </c>
      <c r="F176" s="60"/>
      <c r="G176" s="73"/>
      <c r="H176" s="87"/>
      <c r="I176" s="87">
        <v>119</v>
      </c>
      <c r="J176" s="77"/>
      <c r="K176" s="76"/>
      <c r="L176" s="73"/>
      <c r="M176" s="91"/>
      <c r="N176" s="91"/>
      <c r="O176" s="93"/>
      <c r="P176" s="93"/>
      <c r="Q176" s="93"/>
      <c r="R176" s="157">
        <v>2022</v>
      </c>
      <c r="S176" s="153" t="s">
        <v>47</v>
      </c>
      <c r="T176" s="149"/>
      <c r="U176" s="149"/>
    </row>
    <row r="177" spans="1:21" ht="48" customHeight="1" x14ac:dyDescent="0.3">
      <c r="A177" s="154"/>
      <c r="B177" s="156"/>
      <c r="C177" s="156"/>
      <c r="D177" s="91" t="s">
        <v>38</v>
      </c>
      <c r="E177" s="86">
        <f t="shared" si="1"/>
        <v>119</v>
      </c>
      <c r="F177" s="60"/>
      <c r="G177" s="73"/>
      <c r="H177" s="87"/>
      <c r="I177" s="87">
        <v>119</v>
      </c>
      <c r="J177" s="77"/>
      <c r="K177" s="76"/>
      <c r="L177" s="73"/>
      <c r="M177" s="91"/>
      <c r="N177" s="91"/>
      <c r="O177" s="91"/>
      <c r="P177" s="91"/>
      <c r="Q177" s="91"/>
      <c r="R177" s="158"/>
      <c r="S177" s="154"/>
      <c r="T177" s="150"/>
      <c r="U177" s="150"/>
    </row>
    <row r="178" spans="1:21" ht="20.399999999999999" x14ac:dyDescent="0.3">
      <c r="A178" s="153" t="s">
        <v>152</v>
      </c>
      <c r="B178" s="155" t="s">
        <v>153</v>
      </c>
      <c r="C178" s="155" t="s">
        <v>140</v>
      </c>
      <c r="D178" s="93" t="s">
        <v>119</v>
      </c>
      <c r="E178" s="86">
        <f t="shared" si="1"/>
        <v>543.9</v>
      </c>
      <c r="F178" s="60"/>
      <c r="G178" s="73"/>
      <c r="H178" s="87"/>
      <c r="I178" s="87">
        <v>543.9</v>
      </c>
      <c r="J178" s="77"/>
      <c r="K178" s="76"/>
      <c r="L178" s="73"/>
      <c r="M178" s="91"/>
      <c r="N178" s="91"/>
      <c r="O178" s="93"/>
      <c r="P178" s="93"/>
      <c r="Q178" s="93"/>
      <c r="R178" s="157">
        <v>2022</v>
      </c>
      <c r="S178" s="153" t="s">
        <v>47</v>
      </c>
      <c r="T178" s="149"/>
      <c r="U178" s="149"/>
    </row>
    <row r="179" spans="1:21" ht="45" customHeight="1" x14ac:dyDescent="0.3">
      <c r="A179" s="154"/>
      <c r="B179" s="156"/>
      <c r="C179" s="156"/>
      <c r="D179" s="91" t="s">
        <v>38</v>
      </c>
      <c r="E179" s="86">
        <f t="shared" si="1"/>
        <v>543.9</v>
      </c>
      <c r="F179" s="60"/>
      <c r="G179" s="73"/>
      <c r="H179" s="87"/>
      <c r="I179" s="87">
        <v>543.9</v>
      </c>
      <c r="J179" s="77"/>
      <c r="K179" s="76"/>
      <c r="L179" s="73"/>
      <c r="M179" s="91"/>
      <c r="N179" s="91"/>
      <c r="O179" s="91"/>
      <c r="P179" s="91"/>
      <c r="Q179" s="91"/>
      <c r="R179" s="158"/>
      <c r="S179" s="154"/>
      <c r="T179" s="150"/>
      <c r="U179" s="150"/>
    </row>
    <row r="180" spans="1:21" ht="20.399999999999999" x14ac:dyDescent="0.3">
      <c r="A180" s="153" t="s">
        <v>154</v>
      </c>
      <c r="B180" s="155" t="s">
        <v>155</v>
      </c>
      <c r="C180" s="155" t="s">
        <v>140</v>
      </c>
      <c r="D180" s="93" t="s">
        <v>119</v>
      </c>
      <c r="E180" s="86">
        <f t="shared" si="1"/>
        <v>70.2</v>
      </c>
      <c r="F180" s="60"/>
      <c r="G180" s="73"/>
      <c r="H180" s="87"/>
      <c r="I180" s="87">
        <v>70.2</v>
      </c>
      <c r="J180" s="77"/>
      <c r="K180" s="76"/>
      <c r="L180" s="73"/>
      <c r="M180" s="91"/>
      <c r="N180" s="91"/>
      <c r="O180" s="93"/>
      <c r="P180" s="93"/>
      <c r="Q180" s="93"/>
      <c r="R180" s="157">
        <v>2022</v>
      </c>
      <c r="S180" s="153" t="s">
        <v>47</v>
      </c>
      <c r="T180" s="149"/>
      <c r="U180" s="149"/>
    </row>
    <row r="181" spans="1:21" ht="42" customHeight="1" x14ac:dyDescent="0.3">
      <c r="A181" s="154"/>
      <c r="B181" s="156"/>
      <c r="C181" s="156"/>
      <c r="D181" s="91" t="s">
        <v>38</v>
      </c>
      <c r="E181" s="86">
        <f t="shared" si="1"/>
        <v>70.2</v>
      </c>
      <c r="F181" s="60"/>
      <c r="G181" s="73"/>
      <c r="H181" s="87"/>
      <c r="I181" s="87">
        <v>70.2</v>
      </c>
      <c r="J181" s="77"/>
      <c r="K181" s="76"/>
      <c r="L181" s="73"/>
      <c r="M181" s="91"/>
      <c r="N181" s="91"/>
      <c r="O181" s="91"/>
      <c r="P181" s="91"/>
      <c r="Q181" s="91"/>
      <c r="R181" s="158"/>
      <c r="S181" s="154"/>
      <c r="T181" s="150"/>
      <c r="U181" s="150"/>
    </row>
    <row r="182" spans="1:21" ht="20.399999999999999" x14ac:dyDescent="0.3">
      <c r="A182" s="153" t="s">
        <v>156</v>
      </c>
      <c r="B182" s="155" t="s">
        <v>157</v>
      </c>
      <c r="C182" s="155" t="s">
        <v>140</v>
      </c>
      <c r="D182" s="93" t="s">
        <v>119</v>
      </c>
      <c r="E182" s="86">
        <f t="shared" si="1"/>
        <v>78.3</v>
      </c>
      <c r="F182" s="60"/>
      <c r="G182" s="73"/>
      <c r="H182" s="87"/>
      <c r="I182" s="87">
        <v>78.3</v>
      </c>
      <c r="J182" s="77"/>
      <c r="K182" s="76"/>
      <c r="L182" s="73"/>
      <c r="M182" s="91"/>
      <c r="N182" s="91"/>
      <c r="O182" s="93"/>
      <c r="P182" s="93"/>
      <c r="Q182" s="93"/>
      <c r="R182" s="157">
        <v>2022</v>
      </c>
      <c r="S182" s="153" t="s">
        <v>47</v>
      </c>
      <c r="T182" s="149"/>
      <c r="U182" s="149"/>
    </row>
    <row r="183" spans="1:21" ht="66" customHeight="1" x14ac:dyDescent="0.3">
      <c r="A183" s="154"/>
      <c r="B183" s="156"/>
      <c r="C183" s="156"/>
      <c r="D183" s="91" t="s">
        <v>38</v>
      </c>
      <c r="E183" s="86">
        <f t="shared" si="1"/>
        <v>78.3</v>
      </c>
      <c r="F183" s="60"/>
      <c r="G183" s="73"/>
      <c r="H183" s="87"/>
      <c r="I183" s="87">
        <v>78.3</v>
      </c>
      <c r="J183" s="77"/>
      <c r="K183" s="76"/>
      <c r="L183" s="73"/>
      <c r="M183" s="91"/>
      <c r="N183" s="91"/>
      <c r="O183" s="91"/>
      <c r="P183" s="91"/>
      <c r="Q183" s="91"/>
      <c r="R183" s="158"/>
      <c r="S183" s="154"/>
      <c r="T183" s="150"/>
      <c r="U183" s="150"/>
    </row>
    <row r="184" spans="1:21" ht="20.399999999999999" x14ac:dyDescent="0.3">
      <c r="A184" s="153" t="s">
        <v>158</v>
      </c>
      <c r="B184" s="155" t="s">
        <v>159</v>
      </c>
      <c r="C184" s="155" t="s">
        <v>140</v>
      </c>
      <c r="D184" s="93" t="s">
        <v>119</v>
      </c>
      <c r="E184" s="86">
        <f>J184</f>
        <v>599</v>
      </c>
      <c r="F184" s="60"/>
      <c r="G184" s="73"/>
      <c r="H184" s="87"/>
      <c r="I184" s="87"/>
      <c r="J184" s="60">
        <v>599</v>
      </c>
      <c r="K184" s="76"/>
      <c r="L184" s="73"/>
      <c r="M184" s="91"/>
      <c r="N184" s="91"/>
      <c r="O184" s="93"/>
      <c r="P184" s="93"/>
      <c r="Q184" s="93"/>
      <c r="R184" s="157">
        <v>2023</v>
      </c>
      <c r="S184" s="153" t="s">
        <v>47</v>
      </c>
      <c r="T184" s="149"/>
      <c r="U184" s="149"/>
    </row>
    <row r="185" spans="1:21" ht="184.2" customHeight="1" x14ac:dyDescent="0.3">
      <c r="A185" s="154"/>
      <c r="B185" s="156"/>
      <c r="C185" s="156"/>
      <c r="D185" s="91" t="s">
        <v>38</v>
      </c>
      <c r="E185" s="86">
        <f>J185</f>
        <v>599</v>
      </c>
      <c r="F185" s="60"/>
      <c r="G185" s="73"/>
      <c r="H185" s="87"/>
      <c r="I185" s="87"/>
      <c r="J185" s="60">
        <v>599</v>
      </c>
      <c r="K185" s="76"/>
      <c r="L185" s="73"/>
      <c r="M185" s="91"/>
      <c r="N185" s="91"/>
      <c r="O185" s="91"/>
      <c r="P185" s="91"/>
      <c r="Q185" s="91"/>
      <c r="R185" s="158"/>
      <c r="S185" s="154"/>
      <c r="T185" s="150"/>
      <c r="U185" s="150"/>
    </row>
    <row r="186" spans="1:21" ht="20.399999999999999" x14ac:dyDescent="0.3">
      <c r="A186" s="153" t="s">
        <v>160</v>
      </c>
      <c r="B186" s="155" t="s">
        <v>161</v>
      </c>
      <c r="C186" s="155" t="s">
        <v>140</v>
      </c>
      <c r="D186" s="93" t="s">
        <v>119</v>
      </c>
      <c r="E186" s="86">
        <f>K186</f>
        <v>600</v>
      </c>
      <c r="F186" s="60"/>
      <c r="G186" s="73"/>
      <c r="H186" s="87"/>
      <c r="I186" s="87"/>
      <c r="J186" s="60"/>
      <c r="K186" s="73">
        <v>600</v>
      </c>
      <c r="L186" s="73"/>
      <c r="M186" s="91"/>
      <c r="N186" s="91"/>
      <c r="O186" s="93"/>
      <c r="P186" s="93"/>
      <c r="Q186" s="93"/>
      <c r="R186" s="157">
        <v>2024</v>
      </c>
      <c r="S186" s="153" t="s">
        <v>47</v>
      </c>
      <c r="T186" s="149"/>
      <c r="U186" s="149"/>
    </row>
    <row r="187" spans="1:21" ht="111" customHeight="1" x14ac:dyDescent="0.3">
      <c r="A187" s="154"/>
      <c r="B187" s="156"/>
      <c r="C187" s="156"/>
      <c r="D187" s="91" t="s">
        <v>38</v>
      </c>
      <c r="E187" s="86">
        <f>K187</f>
        <v>600</v>
      </c>
      <c r="F187" s="60"/>
      <c r="G187" s="73"/>
      <c r="H187" s="87"/>
      <c r="I187" s="87"/>
      <c r="J187" s="60"/>
      <c r="K187" s="73">
        <v>600</v>
      </c>
      <c r="L187" s="73"/>
      <c r="M187" s="91"/>
      <c r="N187" s="91"/>
      <c r="O187" s="91"/>
      <c r="P187" s="91"/>
      <c r="Q187" s="91"/>
      <c r="R187" s="158"/>
      <c r="S187" s="154"/>
      <c r="T187" s="150"/>
      <c r="U187" s="150"/>
    </row>
  </sheetData>
  <mergeCells count="378">
    <mergeCell ref="P146:P149"/>
    <mergeCell ref="Q146:Q149"/>
    <mergeCell ref="L134:L137"/>
    <mergeCell ref="M134:M137"/>
    <mergeCell ref="N134:N137"/>
    <mergeCell ref="O134:O137"/>
    <mergeCell ref="P134:P137"/>
    <mergeCell ref="Q134:Q137"/>
    <mergeCell ref="L138:L141"/>
    <mergeCell ref="M138:M141"/>
    <mergeCell ref="N138:N141"/>
    <mergeCell ref="O138:O141"/>
    <mergeCell ref="P138:P141"/>
    <mergeCell ref="Q138:Q141"/>
    <mergeCell ref="C6:D6"/>
    <mergeCell ref="C7:D7"/>
    <mergeCell ref="C8:D8"/>
    <mergeCell ref="B5:B8"/>
    <mergeCell ref="A5:A8"/>
    <mergeCell ref="R5:U8"/>
    <mergeCell ref="C5:D5"/>
    <mergeCell ref="E2:Q2"/>
    <mergeCell ref="A10:A13"/>
    <mergeCell ref="L5:L8"/>
    <mergeCell ref="M5:M8"/>
    <mergeCell ref="N5:N8"/>
    <mergeCell ref="O5:O8"/>
    <mergeCell ref="P5:P8"/>
    <mergeCell ref="P10:P13"/>
    <mergeCell ref="Q10:Q13"/>
    <mergeCell ref="A18:A21"/>
    <mergeCell ref="A14:A17"/>
    <mergeCell ref="C10:C13"/>
    <mergeCell ref="B10:B13"/>
    <mergeCell ref="R10:R13"/>
    <mergeCell ref="S10:S13"/>
    <mergeCell ref="T10:T13"/>
    <mergeCell ref="U10:U13"/>
    <mergeCell ref="T18:T21"/>
    <mergeCell ref="R18:R21"/>
    <mergeCell ref="S18:S21"/>
    <mergeCell ref="U18:U21"/>
    <mergeCell ref="B14:B17"/>
    <mergeCell ref="C14:C17"/>
    <mergeCell ref="R14:R17"/>
    <mergeCell ref="S14:S17"/>
    <mergeCell ref="T14:T17"/>
    <mergeCell ref="U14:U17"/>
    <mergeCell ref="C18:C21"/>
    <mergeCell ref="B18:B21"/>
    <mergeCell ref="L10:L13"/>
    <mergeCell ref="M10:M13"/>
    <mergeCell ref="N10:N13"/>
    <mergeCell ref="O10:O13"/>
    <mergeCell ref="U38:U41"/>
    <mergeCell ref="A42:A45"/>
    <mergeCell ref="B42:B45"/>
    <mergeCell ref="C42:C45"/>
    <mergeCell ref="R42:R45"/>
    <mergeCell ref="S42:S45"/>
    <mergeCell ref="T42:T45"/>
    <mergeCell ref="U42:U45"/>
    <mergeCell ref="U22:U25"/>
    <mergeCell ref="A26:A29"/>
    <mergeCell ref="B26:B29"/>
    <mergeCell ref="C26:C29"/>
    <mergeCell ref="R26:R29"/>
    <mergeCell ref="S26:S29"/>
    <mergeCell ref="T26:T29"/>
    <mergeCell ref="U26:U29"/>
    <mergeCell ref="A22:A25"/>
    <mergeCell ref="B22:B25"/>
    <mergeCell ref="C22:C25"/>
    <mergeCell ref="R22:R25"/>
    <mergeCell ref="S22:S25"/>
    <mergeCell ref="T22:T25"/>
    <mergeCell ref="U30:U33"/>
    <mergeCell ref="A34:A37"/>
    <mergeCell ref="B34:B37"/>
    <mergeCell ref="C34:C37"/>
    <mergeCell ref="R34:R37"/>
    <mergeCell ref="S34:S37"/>
    <mergeCell ref="T34:T37"/>
    <mergeCell ref="U34:U37"/>
    <mergeCell ref="A30:A33"/>
    <mergeCell ref="B30:B33"/>
    <mergeCell ref="C30:C33"/>
    <mergeCell ref="R30:R33"/>
    <mergeCell ref="S30:S33"/>
    <mergeCell ref="T30:T33"/>
    <mergeCell ref="T62:T69"/>
    <mergeCell ref="A38:A41"/>
    <mergeCell ref="B38:B41"/>
    <mergeCell ref="C38:C41"/>
    <mergeCell ref="R38:R41"/>
    <mergeCell ref="S38:S41"/>
    <mergeCell ref="T38:T41"/>
    <mergeCell ref="T46:T61"/>
    <mergeCell ref="S46:S61"/>
    <mergeCell ref="R46:R61"/>
    <mergeCell ref="A50:A53"/>
    <mergeCell ref="B50:B53"/>
    <mergeCell ref="C50:C53"/>
    <mergeCell ref="B54:B57"/>
    <mergeCell ref="C54:C57"/>
    <mergeCell ref="A70:A73"/>
    <mergeCell ref="B70:B73"/>
    <mergeCell ref="C70:C73"/>
    <mergeCell ref="R70:R73"/>
    <mergeCell ref="S70:S73"/>
    <mergeCell ref="T70:T73"/>
    <mergeCell ref="U46:U61"/>
    <mergeCell ref="A46:A49"/>
    <mergeCell ref="B46:B49"/>
    <mergeCell ref="C46:C49"/>
    <mergeCell ref="A58:A61"/>
    <mergeCell ref="B58:B61"/>
    <mergeCell ref="C58:C61"/>
    <mergeCell ref="A54:A57"/>
    <mergeCell ref="U70:U73"/>
    <mergeCell ref="U62:U69"/>
    <mergeCell ref="A66:A69"/>
    <mergeCell ref="B66:B69"/>
    <mergeCell ref="C66:C69"/>
    <mergeCell ref="A62:A65"/>
    <mergeCell ref="B62:B65"/>
    <mergeCell ref="C62:C65"/>
    <mergeCell ref="R62:R69"/>
    <mergeCell ref="S62:S69"/>
    <mergeCell ref="U74:U81"/>
    <mergeCell ref="T74:T81"/>
    <mergeCell ref="S74:S81"/>
    <mergeCell ref="R74:R81"/>
    <mergeCell ref="A78:A81"/>
    <mergeCell ref="B78:B81"/>
    <mergeCell ref="C78:C81"/>
    <mergeCell ref="R82:R93"/>
    <mergeCell ref="S82:S93"/>
    <mergeCell ref="A74:A77"/>
    <mergeCell ref="B74:B77"/>
    <mergeCell ref="C74:C77"/>
    <mergeCell ref="T82:T93"/>
    <mergeCell ref="U82:U93"/>
    <mergeCell ref="A86:A89"/>
    <mergeCell ref="B86:B89"/>
    <mergeCell ref="C86:C89"/>
    <mergeCell ref="A90:A93"/>
    <mergeCell ref="B90:B93"/>
    <mergeCell ref="C90:C93"/>
    <mergeCell ref="A82:A85"/>
    <mergeCell ref="B82:B85"/>
    <mergeCell ref="C82:C85"/>
    <mergeCell ref="A98:A101"/>
    <mergeCell ref="B98:B101"/>
    <mergeCell ref="C98:C101"/>
    <mergeCell ref="R98:R101"/>
    <mergeCell ref="S98:S101"/>
    <mergeCell ref="T98:T101"/>
    <mergeCell ref="C94:C97"/>
    <mergeCell ref="U102:U105"/>
    <mergeCell ref="A102:A105"/>
    <mergeCell ref="B102:B105"/>
    <mergeCell ref="C102:C105"/>
    <mergeCell ref="R102:R105"/>
    <mergeCell ref="S102:S105"/>
    <mergeCell ref="T102:T105"/>
    <mergeCell ref="A94:A97"/>
    <mergeCell ref="B94:B97"/>
    <mergeCell ref="R94:R97"/>
    <mergeCell ref="S94:S97"/>
    <mergeCell ref="T94:T97"/>
    <mergeCell ref="U94:U97"/>
    <mergeCell ref="U98:U101"/>
    <mergeCell ref="A106:A109"/>
    <mergeCell ref="B106:B109"/>
    <mergeCell ref="C106:C109"/>
    <mergeCell ref="R106:R117"/>
    <mergeCell ref="S106:S117"/>
    <mergeCell ref="T106:T117"/>
    <mergeCell ref="U106:U117"/>
    <mergeCell ref="A110:A113"/>
    <mergeCell ref="B110:B113"/>
    <mergeCell ref="R118:R125"/>
    <mergeCell ref="S118:S125"/>
    <mergeCell ref="T118:T125"/>
    <mergeCell ref="U118:U125"/>
    <mergeCell ref="A122:A125"/>
    <mergeCell ref="B122:B125"/>
    <mergeCell ref="C122:C125"/>
    <mergeCell ref="C110:C113"/>
    <mergeCell ref="A114:A117"/>
    <mergeCell ref="B114:B117"/>
    <mergeCell ref="C114:C117"/>
    <mergeCell ref="A118:A121"/>
    <mergeCell ref="B118:B121"/>
    <mergeCell ref="C118:C121"/>
    <mergeCell ref="U138:U141"/>
    <mergeCell ref="A138:A141"/>
    <mergeCell ref="B138:B141"/>
    <mergeCell ref="C138:C141"/>
    <mergeCell ref="R138:R141"/>
    <mergeCell ref="S138:S141"/>
    <mergeCell ref="T138:T141"/>
    <mergeCell ref="U126:U133"/>
    <mergeCell ref="A134:A137"/>
    <mergeCell ref="B134:B137"/>
    <mergeCell ref="C134:C137"/>
    <mergeCell ref="R134:R137"/>
    <mergeCell ref="S134:S137"/>
    <mergeCell ref="T134:T137"/>
    <mergeCell ref="U134:U137"/>
    <mergeCell ref="A130:A133"/>
    <mergeCell ref="B130:B133"/>
    <mergeCell ref="C130:C133"/>
    <mergeCell ref="R126:R133"/>
    <mergeCell ref="S126:S133"/>
    <mergeCell ref="A126:A129"/>
    <mergeCell ref="B126:B129"/>
    <mergeCell ref="C126:C129"/>
    <mergeCell ref="T126:T133"/>
    <mergeCell ref="U142:U149"/>
    <mergeCell ref="A146:A149"/>
    <mergeCell ref="B146:B149"/>
    <mergeCell ref="C146:C149"/>
    <mergeCell ref="B150:B151"/>
    <mergeCell ref="A150:A151"/>
    <mergeCell ref="C150:C151"/>
    <mergeCell ref="A142:A145"/>
    <mergeCell ref="B142:B145"/>
    <mergeCell ref="C142:C145"/>
    <mergeCell ref="R142:R149"/>
    <mergeCell ref="S142:S149"/>
    <mergeCell ref="T142:T149"/>
    <mergeCell ref="M142:M145"/>
    <mergeCell ref="L142:L145"/>
    <mergeCell ref="N142:N145"/>
    <mergeCell ref="O142:O145"/>
    <mergeCell ref="P142:P145"/>
    <mergeCell ref="Q142:Q145"/>
    <mergeCell ref="L146:L149"/>
    <mergeCell ref="M146:M149"/>
    <mergeCell ref="N146:N149"/>
    <mergeCell ref="O146:O149"/>
    <mergeCell ref="L150:L151"/>
    <mergeCell ref="U154:U155"/>
    <mergeCell ref="A156:A157"/>
    <mergeCell ref="B156:B157"/>
    <mergeCell ref="C156:C157"/>
    <mergeCell ref="R156:R157"/>
    <mergeCell ref="S156:S157"/>
    <mergeCell ref="T156:T157"/>
    <mergeCell ref="U156:U157"/>
    <mergeCell ref="A152:A153"/>
    <mergeCell ref="B152:B153"/>
    <mergeCell ref="C152:C153"/>
    <mergeCell ref="R152:R153"/>
    <mergeCell ref="S152:S153"/>
    <mergeCell ref="T152:T153"/>
    <mergeCell ref="U152:U153"/>
    <mergeCell ref="A154:A155"/>
    <mergeCell ref="B154:B155"/>
    <mergeCell ref="C154:C155"/>
    <mergeCell ref="R154:R155"/>
    <mergeCell ref="S154:S155"/>
    <mergeCell ref="T154:T155"/>
    <mergeCell ref="U158:U159"/>
    <mergeCell ref="A160:A161"/>
    <mergeCell ref="B160:B161"/>
    <mergeCell ref="C160:C161"/>
    <mergeCell ref="R160:R161"/>
    <mergeCell ref="S160:S161"/>
    <mergeCell ref="T160:T161"/>
    <mergeCell ref="U160:U161"/>
    <mergeCell ref="A158:A159"/>
    <mergeCell ref="B158:B159"/>
    <mergeCell ref="C158:C159"/>
    <mergeCell ref="R158:R159"/>
    <mergeCell ref="S158:S159"/>
    <mergeCell ref="T158:T159"/>
    <mergeCell ref="U162:U163"/>
    <mergeCell ref="A164:A165"/>
    <mergeCell ref="B164:B165"/>
    <mergeCell ref="C164:C165"/>
    <mergeCell ref="R164:R165"/>
    <mergeCell ref="S164:S165"/>
    <mergeCell ref="T164:T165"/>
    <mergeCell ref="U164:U165"/>
    <mergeCell ref="A162:A163"/>
    <mergeCell ref="B162:B163"/>
    <mergeCell ref="C162:C163"/>
    <mergeCell ref="R162:R163"/>
    <mergeCell ref="S162:S163"/>
    <mergeCell ref="T162:T163"/>
    <mergeCell ref="U166:U167"/>
    <mergeCell ref="A168:A169"/>
    <mergeCell ref="B168:B169"/>
    <mergeCell ref="C168:C169"/>
    <mergeCell ref="R168:R169"/>
    <mergeCell ref="S168:S169"/>
    <mergeCell ref="T168:T169"/>
    <mergeCell ref="U168:U169"/>
    <mergeCell ref="A166:A167"/>
    <mergeCell ref="B166:B167"/>
    <mergeCell ref="C166:C167"/>
    <mergeCell ref="R166:R167"/>
    <mergeCell ref="S166:S167"/>
    <mergeCell ref="T166:T167"/>
    <mergeCell ref="T170:T171"/>
    <mergeCell ref="U170:U171"/>
    <mergeCell ref="A172:A173"/>
    <mergeCell ref="B172:B173"/>
    <mergeCell ref="C172:C173"/>
    <mergeCell ref="R172:R173"/>
    <mergeCell ref="S172:S173"/>
    <mergeCell ref="T172:T173"/>
    <mergeCell ref="U172:U173"/>
    <mergeCell ref="A170:A171"/>
    <mergeCell ref="B170:B171"/>
    <mergeCell ref="C170:C171"/>
    <mergeCell ref="R170:R171"/>
    <mergeCell ref="S170:S171"/>
    <mergeCell ref="U174:U175"/>
    <mergeCell ref="A176:A177"/>
    <mergeCell ref="B176:B177"/>
    <mergeCell ref="C176:C177"/>
    <mergeCell ref="R176:R177"/>
    <mergeCell ref="S176:S177"/>
    <mergeCell ref="T176:T177"/>
    <mergeCell ref="U176:U177"/>
    <mergeCell ref="A174:A175"/>
    <mergeCell ref="B174:B175"/>
    <mergeCell ref="C174:C175"/>
    <mergeCell ref="R174:R175"/>
    <mergeCell ref="S174:S175"/>
    <mergeCell ref="T174:T175"/>
    <mergeCell ref="B182:B183"/>
    <mergeCell ref="C182:C183"/>
    <mergeCell ref="R182:R183"/>
    <mergeCell ref="S182:S183"/>
    <mergeCell ref="T182:T183"/>
    <mergeCell ref="U178:U179"/>
    <mergeCell ref="A180:A181"/>
    <mergeCell ref="B180:B181"/>
    <mergeCell ref="C180:C181"/>
    <mergeCell ref="R180:R181"/>
    <mergeCell ref="S180:S181"/>
    <mergeCell ref="T180:T181"/>
    <mergeCell ref="U180:U181"/>
    <mergeCell ref="A178:A179"/>
    <mergeCell ref="B178:B179"/>
    <mergeCell ref="C178:C179"/>
    <mergeCell ref="R178:R179"/>
    <mergeCell ref="S178:S179"/>
    <mergeCell ref="T178:T179"/>
    <mergeCell ref="Q5:Q8"/>
    <mergeCell ref="A9:U9"/>
    <mergeCell ref="M150:M151"/>
    <mergeCell ref="N150:N151"/>
    <mergeCell ref="O150:O151"/>
    <mergeCell ref="P150:P151"/>
    <mergeCell ref="Q150:Q151"/>
    <mergeCell ref="U186:U187"/>
    <mergeCell ref="A1:U1"/>
    <mergeCell ref="A186:A187"/>
    <mergeCell ref="B186:B187"/>
    <mergeCell ref="C186:C187"/>
    <mergeCell ref="R186:R187"/>
    <mergeCell ref="S186:S187"/>
    <mergeCell ref="T186:T187"/>
    <mergeCell ref="U182:U183"/>
    <mergeCell ref="A184:A185"/>
    <mergeCell ref="B184:B185"/>
    <mergeCell ref="C184:C185"/>
    <mergeCell ref="R184:R185"/>
    <mergeCell ref="S184:S185"/>
    <mergeCell ref="T184:T185"/>
    <mergeCell ref="U184:U185"/>
    <mergeCell ref="A182:A18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2024-06-07T04:44:34Z</dcterms:modified>
</cp:coreProperties>
</file>